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234" i="2" l="1"/>
  <c r="I234" i="2"/>
  <c r="H234" i="2"/>
  <c r="G234" i="2"/>
  <c r="F234" i="2"/>
  <c r="B233" i="2"/>
  <c r="A233" i="2"/>
  <c r="L232" i="2"/>
  <c r="J232" i="2"/>
  <c r="I232" i="2"/>
  <c r="H232" i="2"/>
  <c r="G232" i="2"/>
  <c r="F232" i="2"/>
  <c r="B223" i="2"/>
  <c r="A223" i="2"/>
  <c r="L222" i="2"/>
  <c r="L233" i="2" s="1"/>
  <c r="J222" i="2"/>
  <c r="J233" i="2" s="1"/>
  <c r="I222" i="2"/>
  <c r="I233" i="2" s="1"/>
  <c r="H222" i="2"/>
  <c r="H233" i="2" s="1"/>
  <c r="G222" i="2"/>
  <c r="G233" i="2" s="1"/>
  <c r="F222" i="2"/>
  <c r="F233" i="2" s="1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J214" i="2" s="1"/>
  <c r="I203" i="2"/>
  <c r="I214" i="2" s="1"/>
  <c r="H203" i="2"/>
  <c r="H214" i="2" s="1"/>
  <c r="G203" i="2"/>
  <c r="G214" i="2" s="1"/>
  <c r="F203" i="2"/>
  <c r="F214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  <c r="L234" i="2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<sst xmlns="http://schemas.openxmlformats.org/spreadsheetml/2006/main" count="607" uniqueCount="116">
  <si>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</si>
  <si>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</si>
  <si>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</si>
  <si>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</si>
  <si>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</si>
  <si>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</si>
  <si>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</si>
  <si>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</si>
  <si>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</si>
  <si>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</si>
  <si>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</si>
  <si>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</si>
  <si>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</si>
  <si>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</si>
  <si>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</si>
  <si>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</si>
  <si>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</si>
  <si>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</si>
  <si>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</si>
  <si>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</si>
  <si>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</si>
  <si>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</si>
  <si>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</si>
  <si>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</si>
  <si>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</si>
  <si>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</si>
  <si>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</si>
  <si>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</si>
  <si>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</si>
  <si>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</si>
  <si>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</si>
  <si>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</si>
  <si>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</si>
  <si>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</si>
  <si>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</si>
  <si>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</si>
  <si>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</si>
  <si>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</si>
  <si>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</si>
  <si>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свеклы отварной с чесноком </t>
  </si>
  <si>
    <t>№22-2004, Пермь</t>
  </si>
  <si>
    <t xml:space="preserve">Фрикадельки из питцы </t>
  </si>
  <si>
    <t xml:space="preserve">№410-2013, Пермь </t>
  </si>
  <si>
    <t xml:space="preserve">Пюре картофельное </t>
  </si>
  <si>
    <t>№520-2004</t>
  </si>
  <si>
    <t xml:space="preserve">Какао с молоком </t>
  </si>
  <si>
    <t xml:space="preserve">№496-2013, Пермь </t>
  </si>
  <si>
    <t xml:space="preserve">Хлеб пшеничный </t>
  </si>
  <si>
    <t>Хлеб ржаной</t>
  </si>
  <si>
    <t xml:space="preserve">Бутерброд с сыром </t>
  </si>
  <si>
    <t>30/15</t>
  </si>
  <si>
    <t>№3-2004</t>
  </si>
  <si>
    <t xml:space="preserve">Пудинг из творога с молоком сгущенным </t>
  </si>
  <si>
    <t>№362-2004</t>
  </si>
  <si>
    <t xml:space="preserve">Чай с лимон </t>
  </si>
  <si>
    <t>№686-2004</t>
  </si>
  <si>
    <t xml:space="preserve">Фрукт в ассортименте </t>
  </si>
  <si>
    <t xml:space="preserve">№458-2006 Москва </t>
  </si>
  <si>
    <t xml:space="preserve">Салат из свеклы с зеленым горошком </t>
  </si>
  <si>
    <t xml:space="preserve">№58-2013, Пермь </t>
  </si>
  <si>
    <t xml:space="preserve">Мясо ,тушеное с картофелем </t>
  </si>
  <si>
    <t xml:space="preserve">№54-9м,2020,2021, Новосибирск </t>
  </si>
  <si>
    <t xml:space="preserve">Сок в ассортименте </t>
  </si>
  <si>
    <t xml:space="preserve">№518-2013, Пермь </t>
  </si>
  <si>
    <t xml:space="preserve">Салат из моркови с яйцом </t>
  </si>
  <si>
    <t xml:space="preserve">№12-2013,Пермь </t>
  </si>
  <si>
    <t xml:space="preserve">Курица запеченная </t>
  </si>
  <si>
    <t>№494-2004</t>
  </si>
  <si>
    <t xml:space="preserve">Каша гречневая вязкая отварная </t>
  </si>
  <si>
    <t>№510-2004</t>
  </si>
  <si>
    <t xml:space="preserve">Компот из ягод </t>
  </si>
  <si>
    <t>№513-2013, Пермь</t>
  </si>
  <si>
    <t xml:space="preserve">Салат витаминный </t>
  </si>
  <si>
    <t xml:space="preserve">№2-2013, Пермь </t>
  </si>
  <si>
    <t xml:space="preserve">Рыба запеченная </t>
  </si>
  <si>
    <t>№310-1996</t>
  </si>
  <si>
    <t xml:space="preserve">Рис припущенный </t>
  </si>
  <si>
    <t>№512-2004</t>
  </si>
  <si>
    <t xml:space="preserve">Бутерброд с джемом или повидлом </t>
  </si>
  <si>
    <t>20/20</t>
  </si>
  <si>
    <t>№2-2004</t>
  </si>
  <si>
    <t xml:space="preserve">Каша гречневая жидкая </t>
  </si>
  <si>
    <t>№311-2004</t>
  </si>
  <si>
    <t>Кофейный напиток</t>
  </si>
  <si>
    <t xml:space="preserve">№501-2013,Пермь </t>
  </si>
  <si>
    <t xml:space="preserve">Йогурт промышленого производства в ассортименте </t>
  </si>
  <si>
    <t xml:space="preserve">Салат из огурцов с маслом </t>
  </si>
  <si>
    <t xml:space="preserve">№14/1-2011г,Екатеринбург </t>
  </si>
  <si>
    <t xml:space="preserve">Биточки рыбные </t>
  </si>
  <si>
    <t xml:space="preserve">№345-2013Пермь </t>
  </si>
  <si>
    <t xml:space="preserve">Компот из сухофруктов </t>
  </si>
  <si>
    <t xml:space="preserve">№508-2013,Пермь </t>
  </si>
  <si>
    <t xml:space="preserve">Запенка из творога с яблоками с соусом из свежих ягод </t>
  </si>
  <si>
    <t xml:space="preserve">№54-4т-2020,Новосибирск </t>
  </si>
  <si>
    <t xml:space="preserve">Чай с молоком </t>
  </si>
  <si>
    <t xml:space="preserve">№495-2013, Пермь </t>
  </si>
  <si>
    <t>Салат из капусты белокочанной с морковью</t>
  </si>
  <si>
    <t>№4-2013, Пермь</t>
  </si>
  <si>
    <t xml:space="preserve">Жаркое из птицы </t>
  </si>
  <si>
    <t>№443-1996</t>
  </si>
  <si>
    <t>Салат "Любительский"</t>
  </si>
  <si>
    <t xml:space="preserve">№4-2006, Екатеринбург </t>
  </si>
  <si>
    <t xml:space="preserve">"Ежики" из мясас рисом, с соусом </t>
  </si>
  <si>
    <t xml:space="preserve">№390-2013, Пермь </t>
  </si>
  <si>
    <t xml:space="preserve">Макароные изделия отварные </t>
  </si>
  <si>
    <t>№516-2004</t>
  </si>
  <si>
    <t xml:space="preserve">Плов из птицы </t>
  </si>
  <si>
    <t xml:space="preserve">№406-2013, Пермь </t>
  </si>
  <si>
    <t xml:space="preserve">Кофейный напиток </t>
  </si>
  <si>
    <t xml:space="preserve">№501-2013, Пермь </t>
  </si>
  <si>
    <t xml:space="preserve">Салат "Степной" из разных овощей </t>
  </si>
  <si>
    <t>№25-2004</t>
  </si>
  <si>
    <t>Шницель из мяса</t>
  </si>
  <si>
    <t>№451-2004</t>
  </si>
  <si>
    <t xml:space="preserve">Чай с сахаром </t>
  </si>
  <si>
    <t>№685-2004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</si>
</sst>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9.6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10.8</v>
      </c>
      <c r="H6" s="40">
        <v>10.9</v>
      </c>
      <c r="I6" s="40">
        <v>5.4</v>
      </c>
      <c r="J6" s="40">
        <v>162.9</v>
      </c>
      <c r="K6" s="41" t="s">
        <v>42</v>
      </c>
      <c r="L6" s="40">
        <v>52.09</v>
      </c>
    </row>
    <row r="7" spans="1:12" ht="39.6" x14ac:dyDescent="0.3">
      <c r="A7" s="23"/>
      <c r="B7" s="15"/>
      <c r="C7" s="11"/>
      <c r="D7" s="6"/>
      <c r="E7" s="42" t="s">
        <v>39</v>
      </c>
      <c r="F7" s="43">
        <v>80</v>
      </c>
      <c r="G7" s="43">
        <v>1.1000000000000001</v>
      </c>
      <c r="H7" s="43">
        <v>4</v>
      </c>
      <c r="I7" s="43">
        <v>5.5</v>
      </c>
      <c r="J7" s="43">
        <v>62</v>
      </c>
      <c r="K7" s="44" t="s">
        <v>40</v>
      </c>
      <c r="L7" s="43">
        <v>11.7</v>
      </c>
    </row>
    <row r="8" spans="1:12" ht="39.6" x14ac:dyDescent="0.3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3.1</v>
      </c>
      <c r="H8" s="43">
        <v>2.7</v>
      </c>
      <c r="I8" s="43">
        <v>12.1</v>
      </c>
      <c r="J8" s="43">
        <v>85</v>
      </c>
      <c r="K8" s="44" t="s">
        <v>46</v>
      </c>
      <c r="L8" s="43">
        <v>12.33</v>
      </c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0.4</v>
      </c>
      <c r="H9" s="43">
        <v>0.2</v>
      </c>
      <c r="I9" s="43">
        <v>8.8000000000000007</v>
      </c>
      <c r="J9" s="43">
        <v>39</v>
      </c>
      <c r="K9" s="44"/>
      <c r="L9" s="43">
        <v>1.5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6.4" x14ac:dyDescent="0.3">
      <c r="A11" s="23"/>
      <c r="B11" s="15"/>
      <c r="C11" s="11"/>
      <c r="D11" s="6"/>
      <c r="E11" s="42" t="s">
        <v>43</v>
      </c>
      <c r="F11" s="43">
        <v>150</v>
      </c>
      <c r="G11" s="43">
        <v>3.3</v>
      </c>
      <c r="H11" s="43">
        <v>3.6</v>
      </c>
      <c r="I11" s="43">
        <v>22.3</v>
      </c>
      <c r="J11" s="43">
        <v>135</v>
      </c>
      <c r="K11" s="44" t="s">
        <v>44</v>
      </c>
      <c r="L11" s="43">
        <v>15</v>
      </c>
    </row>
    <row r="12" spans="1:12" ht="14.4" x14ac:dyDescent="0.3">
      <c r="A12" s="23"/>
      <c r="B12" s="15"/>
      <c r="C12" s="11"/>
      <c r="D12" s="6"/>
      <c r="E12" s="42" t="s">
        <v>48</v>
      </c>
      <c r="F12" s="43">
        <v>20</v>
      </c>
      <c r="G12" s="43">
        <v>0.5</v>
      </c>
      <c r="H12" s="43">
        <v>0.3</v>
      </c>
      <c r="I12" s="43">
        <v>7.6</v>
      </c>
      <c r="J12" s="43">
        <v>34</v>
      </c>
      <c r="K12" s="44"/>
      <c r="L12" s="43">
        <v>1.4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19.2</v>
      </c>
      <c r="H13" s="19">
        <f t="shared" si="0"/>
        <v>21.700000000000003</v>
      </c>
      <c r="I13" s="19">
        <f t="shared" si="0"/>
        <v>61.7</v>
      </c>
      <c r="J13" s="19">
        <f t="shared" si="0"/>
        <v>517.9</v>
      </c>
      <c r="K13" s="25"/>
      <c r="L13" s="19">
        <f t="shared" ref="L13" si="1">SUM(L6:L12)</f>
        <v>94.02000000000001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19.2</v>
      </c>
      <c r="H24" s="32">
        <f t="shared" si="4"/>
        <v>21.700000000000003</v>
      </c>
      <c r="I24" s="32">
        <f t="shared" si="4"/>
        <v>61.7</v>
      </c>
      <c r="J24" s="32">
        <f t="shared" si="4"/>
        <v>517.9</v>
      </c>
      <c r="K24" s="32"/>
      <c r="L24" s="32">
        <f t="shared" ref="L24" si="5">L13+L23</f>
        <v>94.02000000000001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14.3</v>
      </c>
      <c r="H25" s="40">
        <v>9.9</v>
      </c>
      <c r="I25" s="40">
        <v>25.6</v>
      </c>
      <c r="J25" s="40">
        <v>249</v>
      </c>
      <c r="K25" s="41" t="s">
        <v>53</v>
      </c>
      <c r="L25" s="40">
        <v>84.6</v>
      </c>
    </row>
    <row r="26" spans="1:12" ht="14.4" x14ac:dyDescent="0.3">
      <c r="A26" s="14"/>
      <c r="B26" s="15"/>
      <c r="C26" s="11"/>
      <c r="D26" s="6"/>
      <c r="E26" s="42" t="s">
        <v>49</v>
      </c>
      <c r="F26" s="43" t="s">
        <v>50</v>
      </c>
      <c r="G26" s="43">
        <v>6.3</v>
      </c>
      <c r="H26" s="43">
        <v>4.0999999999999996</v>
      </c>
      <c r="I26" s="43">
        <v>14.9</v>
      </c>
      <c r="J26" s="43">
        <v>122</v>
      </c>
      <c r="K26" s="44" t="s">
        <v>51</v>
      </c>
      <c r="L26" s="43">
        <v>17.5</v>
      </c>
    </row>
    <row r="27" spans="1:12" ht="26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13.5</v>
      </c>
      <c r="J27" s="43">
        <v>54</v>
      </c>
      <c r="K27" s="44" t="s">
        <v>55</v>
      </c>
      <c r="L27" s="43">
        <v>4.2</v>
      </c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0.5</v>
      </c>
      <c r="H28" s="43">
        <v>0.3</v>
      </c>
      <c r="I28" s="43">
        <v>7.6</v>
      </c>
      <c r="J28" s="43">
        <v>34</v>
      </c>
      <c r="K28" s="44"/>
      <c r="L28" s="43">
        <v>1.4</v>
      </c>
    </row>
    <row r="29" spans="1:12" ht="39.6" x14ac:dyDescent="0.3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0.3</v>
      </c>
      <c r="H29" s="43">
        <v>0</v>
      </c>
      <c r="I29" s="43">
        <v>14.2</v>
      </c>
      <c r="J29" s="43">
        <v>58</v>
      </c>
      <c r="K29" s="44" t="s">
        <v>57</v>
      </c>
      <c r="L29" s="43">
        <v>18.59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21.500000000000004</v>
      </c>
      <c r="H32" s="19">
        <f t="shared" ref="H32" si="7">SUM(H25:H31)</f>
        <v>14.3</v>
      </c>
      <c r="I32" s="19">
        <f t="shared" ref="I32" si="8">SUM(I25:I31)</f>
        <v>75.8</v>
      </c>
      <c r="J32" s="19">
        <f t="shared" ref="J32:L32" si="9">SUM(J25:J31)</f>
        <v>517</v>
      </c>
      <c r="K32" s="25"/>
      <c r="L32" s="19">
        <f t="shared" si="9"/>
        <v>126.29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530</v>
      </c>
      <c r="G43" s="32">
        <f t="shared" ref="G43" si="14">G32+G42</f>
        <v>21.500000000000004</v>
      </c>
      <c r="H43" s="32">
        <f t="shared" ref="H43" si="15">H32+H42</f>
        <v>14.3</v>
      </c>
      <c r="I43" s="32">
        <f t="shared" ref="I43" si="16">I32+I42</f>
        <v>75.8</v>
      </c>
      <c r="J43" s="32">
        <f t="shared" ref="J43:L43" si="17">J32+J42</f>
        <v>517</v>
      </c>
      <c r="K43" s="32"/>
      <c r="L43" s="32">
        <f t="shared" si="17"/>
        <v>126.29</v>
      </c>
    </row>
    <row r="44" spans="1:12" ht="6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12.7</v>
      </c>
      <c r="H44" s="40">
        <v>14.3</v>
      </c>
      <c r="I44" s="40">
        <v>34.700000000000003</v>
      </c>
      <c r="J44" s="40">
        <v>318</v>
      </c>
      <c r="K44" s="41" t="s">
        <v>61</v>
      </c>
      <c r="L44" s="40">
        <v>64.150000000000006</v>
      </c>
    </row>
    <row r="45" spans="1:12" ht="39.6" x14ac:dyDescent="0.3">
      <c r="A45" s="23"/>
      <c r="B45" s="15"/>
      <c r="C45" s="11"/>
      <c r="D45" s="6"/>
      <c r="E45" s="42" t="s">
        <v>58</v>
      </c>
      <c r="F45" s="43">
        <v>80</v>
      </c>
      <c r="G45" s="43">
        <v>2.1</v>
      </c>
      <c r="H45" s="43">
        <v>4</v>
      </c>
      <c r="I45" s="43">
        <v>11.2</v>
      </c>
      <c r="J45" s="43">
        <v>89</v>
      </c>
      <c r="K45" s="44" t="s">
        <v>59</v>
      </c>
      <c r="L45" s="43">
        <v>12.1</v>
      </c>
    </row>
    <row r="46" spans="1:12" ht="39.6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</v>
      </c>
      <c r="I46" s="43">
        <v>22</v>
      </c>
      <c r="J46" s="43">
        <v>89</v>
      </c>
      <c r="K46" s="44" t="s">
        <v>63</v>
      </c>
      <c r="L46" s="43">
        <v>12.2</v>
      </c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0.5</v>
      </c>
      <c r="H47" s="43">
        <v>0.3</v>
      </c>
      <c r="I47" s="43">
        <v>7.6</v>
      </c>
      <c r="J47" s="43">
        <v>34</v>
      </c>
      <c r="K47" s="44"/>
      <c r="L47" s="43">
        <v>1.4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47</v>
      </c>
      <c r="F49" s="43">
        <v>20</v>
      </c>
      <c r="G49" s="43">
        <v>0.4</v>
      </c>
      <c r="H49" s="43">
        <v>0.2</v>
      </c>
      <c r="I49" s="43">
        <v>8.8000000000000007</v>
      </c>
      <c r="J49" s="43">
        <v>39</v>
      </c>
      <c r="K49" s="44"/>
      <c r="L49" s="43">
        <v>1.5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</v>
      </c>
      <c r="H51" s="19">
        <f t="shared" ref="H51" si="19">SUM(H44:H50)</f>
        <v>18.8</v>
      </c>
      <c r="I51" s="19">
        <f t="shared" ref="I51" si="20">SUM(I44:I50)</f>
        <v>84.3</v>
      </c>
      <c r="J51" s="19">
        <f t="shared" ref="J51:L51" si="21">SUM(J44:J50)</f>
        <v>569</v>
      </c>
      <c r="K51" s="25"/>
      <c r="L51" s="19">
        <f t="shared" si="21"/>
        <v>91.350000000000009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570</v>
      </c>
      <c r="G62" s="32">
        <f t="shared" ref="G62" si="26">G51+G61</f>
        <v>16</v>
      </c>
      <c r="H62" s="32">
        <f t="shared" ref="H62" si="27">H51+H61</f>
        <v>18.8</v>
      </c>
      <c r="I62" s="32">
        <f t="shared" ref="I62" si="28">I51+I61</f>
        <v>84.3</v>
      </c>
      <c r="J62" s="32">
        <f t="shared" ref="J62:L62" si="29">J51+J61</f>
        <v>569</v>
      </c>
      <c r="K62" s="32"/>
      <c r="L62" s="32">
        <f t="shared" si="29"/>
        <v>91.350000000000009</v>
      </c>
    </row>
    <row r="63" spans="1:12" ht="27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13.8</v>
      </c>
      <c r="H63" s="40">
        <v>13</v>
      </c>
      <c r="I63" s="40">
        <v>0</v>
      </c>
      <c r="J63" s="40">
        <v>172</v>
      </c>
      <c r="K63" s="41" t="s">
        <v>67</v>
      </c>
      <c r="L63" s="40">
        <v>82</v>
      </c>
    </row>
    <row r="64" spans="1:12" ht="39.6" x14ac:dyDescent="0.3">
      <c r="A64" s="23"/>
      <c r="B64" s="15"/>
      <c r="C64" s="11"/>
      <c r="D64" s="6"/>
      <c r="E64" s="39" t="s">
        <v>64</v>
      </c>
      <c r="F64" s="40">
        <v>80</v>
      </c>
      <c r="G64" s="40">
        <v>4.2</v>
      </c>
      <c r="H64" s="40">
        <v>6.9</v>
      </c>
      <c r="I64" s="40">
        <v>4.3</v>
      </c>
      <c r="J64" s="40">
        <v>96</v>
      </c>
      <c r="K64" s="41" t="s">
        <v>65</v>
      </c>
      <c r="L64" s="40">
        <v>7</v>
      </c>
    </row>
    <row r="65" spans="1:12" ht="39.6" x14ac:dyDescent="0.3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16.899999999999999</v>
      </c>
      <c r="J65" s="43">
        <v>68</v>
      </c>
      <c r="K65" s="44" t="s">
        <v>71</v>
      </c>
      <c r="L65" s="43">
        <v>6.1</v>
      </c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0.5</v>
      </c>
      <c r="H66" s="43">
        <v>0.3</v>
      </c>
      <c r="I66" s="43">
        <v>7.6</v>
      </c>
      <c r="J66" s="43">
        <v>34</v>
      </c>
      <c r="K66" s="44"/>
      <c r="L66" s="43">
        <v>1.4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6.4" x14ac:dyDescent="0.3">
      <c r="A68" s="23"/>
      <c r="B68" s="15"/>
      <c r="C68" s="11"/>
      <c r="D68" s="6"/>
      <c r="E68" s="42" t="s">
        <v>68</v>
      </c>
      <c r="F68" s="43">
        <v>150</v>
      </c>
      <c r="G68" s="43">
        <v>4.3</v>
      </c>
      <c r="H68" s="43">
        <v>5.0999999999999996</v>
      </c>
      <c r="I68" s="43">
        <v>24.3</v>
      </c>
      <c r="J68" s="43">
        <v>160</v>
      </c>
      <c r="K68" s="44" t="s">
        <v>69</v>
      </c>
      <c r="L68" s="43">
        <v>9.6999999999999993</v>
      </c>
    </row>
    <row r="69" spans="1:12" ht="14.4" x14ac:dyDescent="0.3">
      <c r="A69" s="23"/>
      <c r="B69" s="15"/>
      <c r="C69" s="11"/>
      <c r="D69" s="6"/>
      <c r="E69" s="42" t="s">
        <v>47</v>
      </c>
      <c r="F69" s="43">
        <v>20</v>
      </c>
      <c r="G69" s="43">
        <v>0.4</v>
      </c>
      <c r="H69" s="43">
        <v>0.2</v>
      </c>
      <c r="I69" s="43">
        <v>8.8000000000000007</v>
      </c>
      <c r="J69" s="43">
        <v>39</v>
      </c>
      <c r="K69" s="44"/>
      <c r="L69" s="43">
        <v>1.5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23.4</v>
      </c>
      <c r="H70" s="19">
        <f t="shared" ref="H70" si="31">SUM(H63:H69)</f>
        <v>25.499999999999996</v>
      </c>
      <c r="I70" s="19">
        <f t="shared" ref="I70" si="32">SUM(I63:I69)</f>
        <v>61.899999999999991</v>
      </c>
      <c r="J70" s="19">
        <f t="shared" ref="J70:L70" si="33">SUM(J63:J69)</f>
        <v>569</v>
      </c>
      <c r="K70" s="25"/>
      <c r="L70" s="19">
        <f t="shared" si="33"/>
        <v>107.7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23.4</v>
      </c>
      <c r="H81" s="32">
        <f t="shared" ref="H81" si="39">H70+H80</f>
        <v>25.499999999999996</v>
      </c>
      <c r="I81" s="32">
        <f t="shared" ref="I81" si="40">I70+I80</f>
        <v>61.899999999999991</v>
      </c>
      <c r="J81" s="32">
        <f t="shared" ref="J81:L81" si="41">J70+J80</f>
        <v>569</v>
      </c>
      <c r="K81" s="32"/>
      <c r="L81" s="32">
        <f t="shared" si="41"/>
        <v>107.7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13.1</v>
      </c>
      <c r="H82" s="40">
        <v>10.5</v>
      </c>
      <c r="I82" s="40">
        <v>2.8</v>
      </c>
      <c r="J82" s="40">
        <v>158</v>
      </c>
      <c r="K82" s="41" t="s">
        <v>75</v>
      </c>
      <c r="L82" s="40">
        <v>78.400000000000006</v>
      </c>
    </row>
    <row r="83" spans="1:12" ht="26.4" x14ac:dyDescent="0.3">
      <c r="A83" s="23"/>
      <c r="B83" s="15"/>
      <c r="C83" s="11"/>
      <c r="D83" s="6"/>
      <c r="E83" s="42" t="s">
        <v>72</v>
      </c>
      <c r="F83" s="43">
        <v>80</v>
      </c>
      <c r="G83" s="43">
        <v>0.9</v>
      </c>
      <c r="H83" s="43">
        <v>4</v>
      </c>
      <c r="I83" s="43">
        <v>4.7</v>
      </c>
      <c r="J83" s="43">
        <v>58</v>
      </c>
      <c r="K83" s="44" t="s">
        <v>73</v>
      </c>
      <c r="L83" s="43">
        <v>10</v>
      </c>
    </row>
    <row r="84" spans="1:12" ht="39.6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</v>
      </c>
      <c r="I84" s="43">
        <v>22</v>
      </c>
      <c r="J84" s="43">
        <v>89</v>
      </c>
      <c r="K84" s="44" t="s">
        <v>63</v>
      </c>
      <c r="L84" s="43">
        <v>12.2</v>
      </c>
    </row>
    <row r="85" spans="1:12" ht="14.4" x14ac:dyDescent="0.3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0.5</v>
      </c>
      <c r="H85" s="43">
        <v>0.3</v>
      </c>
      <c r="I85" s="43">
        <v>7.6</v>
      </c>
      <c r="J85" s="43">
        <v>34</v>
      </c>
      <c r="K85" s="44"/>
      <c r="L85" s="43">
        <v>1.4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 x14ac:dyDescent="0.3">
      <c r="A87" s="23"/>
      <c r="B87" s="15"/>
      <c r="C87" s="11"/>
      <c r="D87" s="6"/>
      <c r="E87" s="42" t="s">
        <v>76</v>
      </c>
      <c r="F87" s="43">
        <v>150</v>
      </c>
      <c r="G87" s="43">
        <v>3.1</v>
      </c>
      <c r="H87" s="43">
        <v>3.8</v>
      </c>
      <c r="I87" s="43">
        <v>25.4</v>
      </c>
      <c r="J87" s="43">
        <v>148</v>
      </c>
      <c r="K87" s="44" t="s">
        <v>77</v>
      </c>
      <c r="L87" s="43">
        <v>14</v>
      </c>
    </row>
    <row r="88" spans="1:12" ht="14.4" x14ac:dyDescent="0.3">
      <c r="A88" s="23"/>
      <c r="B88" s="15"/>
      <c r="C88" s="11"/>
      <c r="D88" s="6"/>
      <c r="E88" s="42" t="s">
        <v>47</v>
      </c>
      <c r="F88" s="43">
        <v>20</v>
      </c>
      <c r="G88" s="43">
        <v>0.4</v>
      </c>
      <c r="H88" s="43">
        <v>0.2</v>
      </c>
      <c r="I88" s="43">
        <v>8.8000000000000007</v>
      </c>
      <c r="J88" s="43">
        <v>39</v>
      </c>
      <c r="K88" s="44"/>
      <c r="L88" s="43">
        <v>1.5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18.3</v>
      </c>
      <c r="H89" s="19">
        <f t="shared" ref="H89" si="43">SUM(H82:H88)</f>
        <v>18.8</v>
      </c>
      <c r="I89" s="19">
        <f t="shared" ref="I89" si="44">SUM(I82:I88)</f>
        <v>71.3</v>
      </c>
      <c r="J89" s="19">
        <f t="shared" ref="J89:L89" si="45">SUM(J82:J88)</f>
        <v>526</v>
      </c>
      <c r="K89" s="25"/>
      <c r="L89" s="19">
        <f t="shared" si="45"/>
        <v>117.50000000000001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</v>
      </c>
      <c r="G100" s="32">
        <f t="shared" ref="G100" si="50">G89+G99</f>
        <v>18.3</v>
      </c>
      <c r="H100" s="32">
        <f t="shared" ref="H100" si="51">H89+H99</f>
        <v>18.8</v>
      </c>
      <c r="I100" s="32">
        <f t="shared" ref="I100" si="52">I89+I99</f>
        <v>71.3</v>
      </c>
      <c r="J100" s="32">
        <f t="shared" ref="J100:L100" si="53">J89+J99</f>
        <v>526</v>
      </c>
      <c r="K100" s="32"/>
      <c r="L100" s="32">
        <f t="shared" si="53"/>
        <v>117.50000000000001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8.6</v>
      </c>
      <c r="H101" s="40">
        <v>10.199999999999999</v>
      </c>
      <c r="I101" s="40">
        <v>33.299999999999997</v>
      </c>
      <c r="J101" s="40">
        <v>260</v>
      </c>
      <c r="K101" s="41" t="s">
        <v>82</v>
      </c>
      <c r="L101" s="40">
        <v>29.13</v>
      </c>
    </row>
    <row r="102" spans="1:12" ht="14.4" x14ac:dyDescent="0.3">
      <c r="A102" s="23"/>
      <c r="B102" s="15"/>
      <c r="C102" s="11"/>
      <c r="D102" s="6"/>
      <c r="E102" s="42" t="s">
        <v>78</v>
      </c>
      <c r="F102" s="43" t="s">
        <v>79</v>
      </c>
      <c r="G102" s="43">
        <v>1.8</v>
      </c>
      <c r="H102" s="43">
        <v>0.3</v>
      </c>
      <c r="I102" s="43">
        <v>26.4</v>
      </c>
      <c r="J102" s="43">
        <v>116</v>
      </c>
      <c r="K102" s="44" t="s">
        <v>80</v>
      </c>
      <c r="L102" s="43">
        <v>5.5</v>
      </c>
    </row>
    <row r="103" spans="1:12" ht="39.6" x14ac:dyDescent="0.3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3.2</v>
      </c>
      <c r="H103" s="43">
        <v>2.7</v>
      </c>
      <c r="I103" s="43">
        <v>15.9</v>
      </c>
      <c r="J103" s="43">
        <v>101</v>
      </c>
      <c r="K103" s="44" t="s">
        <v>84</v>
      </c>
      <c r="L103" s="43">
        <v>14.66</v>
      </c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0.5</v>
      </c>
      <c r="H104" s="43">
        <v>0.3</v>
      </c>
      <c r="I104" s="43">
        <v>7.6</v>
      </c>
      <c r="J104" s="43">
        <v>34</v>
      </c>
      <c r="K104" s="44"/>
      <c r="L104" s="43">
        <v>1.4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85</v>
      </c>
      <c r="F106" s="43">
        <v>115</v>
      </c>
      <c r="G106" s="43">
        <v>4.5</v>
      </c>
      <c r="H106" s="43">
        <v>1.7</v>
      </c>
      <c r="I106" s="43">
        <v>5.5</v>
      </c>
      <c r="J106" s="43">
        <v>55</v>
      </c>
      <c r="K106" s="44"/>
      <c r="L106" s="43">
        <v>11.54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18.600000000000001</v>
      </c>
      <c r="H108" s="19">
        <f t="shared" si="54"/>
        <v>15.2</v>
      </c>
      <c r="I108" s="19">
        <f t="shared" si="54"/>
        <v>88.699999999999989</v>
      </c>
      <c r="J108" s="19">
        <f t="shared" si="54"/>
        <v>566</v>
      </c>
      <c r="K108" s="25"/>
      <c r="L108" s="19">
        <f t="shared" ref="L108" si="55">SUM(L101:L107)</f>
        <v>62.22999999999999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535</v>
      </c>
      <c r="G119" s="32">
        <f t="shared" ref="G119" si="58">G108+G118</f>
        <v>18.600000000000001</v>
      </c>
      <c r="H119" s="32">
        <f t="shared" ref="H119" si="59">H108+H118</f>
        <v>15.2</v>
      </c>
      <c r="I119" s="32">
        <f t="shared" ref="I119" si="60">I108+I118</f>
        <v>88.699999999999989</v>
      </c>
      <c r="J119" s="32">
        <f t="shared" ref="J119:L119" si="61">J108+J118</f>
        <v>566</v>
      </c>
      <c r="K119" s="32"/>
      <c r="L119" s="32">
        <f t="shared" si="61"/>
        <v>62.22999999999999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13.2</v>
      </c>
      <c r="H120" s="40">
        <v>5.0999999999999996</v>
      </c>
      <c r="I120" s="40">
        <v>18.100000000000001</v>
      </c>
      <c r="J120" s="40">
        <v>171</v>
      </c>
      <c r="K120" s="41" t="s">
        <v>89</v>
      </c>
      <c r="L120" s="40">
        <v>58.84</v>
      </c>
    </row>
    <row r="121" spans="1:12" ht="39.6" x14ac:dyDescent="0.3">
      <c r="A121" s="14"/>
      <c r="B121" s="15"/>
      <c r="C121" s="11"/>
      <c r="D121" s="6"/>
      <c r="E121" s="42" t="s">
        <v>86</v>
      </c>
      <c r="F121" s="43">
        <v>80</v>
      </c>
      <c r="G121" s="43">
        <v>0.7</v>
      </c>
      <c r="H121" s="43">
        <v>4.0999999999999996</v>
      </c>
      <c r="I121" s="43">
        <v>1</v>
      </c>
      <c r="J121" s="43">
        <v>44</v>
      </c>
      <c r="K121" s="44" t="s">
        <v>87</v>
      </c>
      <c r="L121" s="43">
        <v>11.7</v>
      </c>
    </row>
    <row r="122" spans="1:12" ht="39.6" x14ac:dyDescent="0.3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0.5</v>
      </c>
      <c r="H122" s="43">
        <v>0</v>
      </c>
      <c r="I122" s="43">
        <v>15.2</v>
      </c>
      <c r="J122" s="43">
        <v>63</v>
      </c>
      <c r="K122" s="44" t="s">
        <v>91</v>
      </c>
      <c r="L122" s="43">
        <v>6.1</v>
      </c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0.5</v>
      </c>
      <c r="H123" s="43">
        <v>0.3</v>
      </c>
      <c r="I123" s="43">
        <v>7.6</v>
      </c>
      <c r="J123" s="43">
        <v>34</v>
      </c>
      <c r="K123" s="44"/>
      <c r="L123" s="43">
        <v>1.4</v>
      </c>
    </row>
    <row r="124" spans="1:12" ht="39.6" x14ac:dyDescent="0.3">
      <c r="A124" s="14"/>
      <c r="B124" s="15"/>
      <c r="C124" s="11"/>
      <c r="D124" s="7" t="s">
        <v>24</v>
      </c>
      <c r="E124" s="42" t="s">
        <v>56</v>
      </c>
      <c r="F124" s="43">
        <v>150</v>
      </c>
      <c r="G124" s="43">
        <v>0.4</v>
      </c>
      <c r="H124" s="43">
        <v>0.4</v>
      </c>
      <c r="I124" s="43">
        <v>28</v>
      </c>
      <c r="J124" s="43">
        <v>117</v>
      </c>
      <c r="K124" s="44" t="s">
        <v>57</v>
      </c>
      <c r="L124" s="43">
        <v>21.45</v>
      </c>
    </row>
    <row r="125" spans="1:12" ht="14.4" x14ac:dyDescent="0.3">
      <c r="A125" s="14"/>
      <c r="B125" s="15"/>
      <c r="C125" s="11"/>
      <c r="D125" s="6"/>
      <c r="E125" s="42" t="s">
        <v>47</v>
      </c>
      <c r="F125" s="43">
        <v>20</v>
      </c>
      <c r="G125" s="43">
        <v>0.4</v>
      </c>
      <c r="H125" s="43">
        <v>0.2</v>
      </c>
      <c r="I125" s="43">
        <v>8.8000000000000007</v>
      </c>
      <c r="J125" s="43">
        <v>39</v>
      </c>
      <c r="K125" s="44"/>
      <c r="L125" s="43">
        <v>1.5</v>
      </c>
    </row>
    <row r="126" spans="1:12" ht="26.4" x14ac:dyDescent="0.3">
      <c r="A126" s="14"/>
      <c r="B126" s="15"/>
      <c r="C126" s="11"/>
      <c r="D126" s="6"/>
      <c r="E126" s="42" t="s">
        <v>43</v>
      </c>
      <c r="F126" s="43">
        <v>150</v>
      </c>
      <c r="G126" s="43">
        <v>3.3</v>
      </c>
      <c r="H126" s="43">
        <v>3.6</v>
      </c>
      <c r="I126" s="43">
        <v>22.3</v>
      </c>
      <c r="J126" s="43">
        <v>135</v>
      </c>
      <c r="K126" s="44" t="s">
        <v>44</v>
      </c>
      <c r="L126" s="43">
        <v>15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19</v>
      </c>
      <c r="H127" s="19">
        <f t="shared" si="62"/>
        <v>13.7</v>
      </c>
      <c r="I127" s="19">
        <f t="shared" si="62"/>
        <v>101</v>
      </c>
      <c r="J127" s="19">
        <f t="shared" si="62"/>
        <v>603</v>
      </c>
      <c r="K127" s="25"/>
      <c r="L127" s="19">
        <f t="shared" ref="L127" si="63">SUM(L120:L126)</f>
        <v>115.99000000000001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720</v>
      </c>
      <c r="G138" s="32">
        <f t="shared" ref="G138" si="66">G127+G137</f>
        <v>19</v>
      </c>
      <c r="H138" s="32">
        <f t="shared" ref="H138" si="67">H127+H137</f>
        <v>13.7</v>
      </c>
      <c r="I138" s="32">
        <f t="shared" ref="I138" si="68">I127+I137</f>
        <v>101</v>
      </c>
      <c r="J138" s="32">
        <f t="shared" ref="J138:L138" si="69">J127+J137</f>
        <v>603</v>
      </c>
      <c r="K138" s="32"/>
      <c r="L138" s="32">
        <f t="shared" si="69"/>
        <v>115.99000000000001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13.5</v>
      </c>
      <c r="H139" s="40">
        <v>14.5</v>
      </c>
      <c r="I139" s="40">
        <v>22.1</v>
      </c>
      <c r="J139" s="40">
        <v>273</v>
      </c>
      <c r="K139" s="41" t="s">
        <v>93</v>
      </c>
      <c r="L139" s="40">
        <v>77.400000000000006</v>
      </c>
    </row>
    <row r="140" spans="1:12" ht="14.4" x14ac:dyDescent="0.3">
      <c r="A140" s="23"/>
      <c r="B140" s="15"/>
      <c r="C140" s="11"/>
      <c r="D140" s="6"/>
      <c r="E140" s="42" t="s">
        <v>49</v>
      </c>
      <c r="F140" s="43" t="s">
        <v>50</v>
      </c>
      <c r="G140" s="43">
        <v>6.3</v>
      </c>
      <c r="H140" s="43">
        <v>4.0999999999999996</v>
      </c>
      <c r="I140" s="43">
        <v>14.9</v>
      </c>
      <c r="J140" s="43">
        <v>122</v>
      </c>
      <c r="K140" s="44" t="s">
        <v>51</v>
      </c>
      <c r="L140" s="43">
        <v>17.5</v>
      </c>
    </row>
    <row r="141" spans="1:12" ht="39.6" x14ac:dyDescent="0.3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2.8</v>
      </c>
      <c r="H141" s="43">
        <v>2.5</v>
      </c>
      <c r="I141" s="43">
        <v>15.9</v>
      </c>
      <c r="J141" s="43">
        <v>97</v>
      </c>
      <c r="K141" s="44" t="s">
        <v>95</v>
      </c>
      <c r="L141" s="43">
        <v>11.4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0.4</v>
      </c>
      <c r="H142" s="43">
        <v>0.2</v>
      </c>
      <c r="I142" s="43">
        <v>8.8000000000000007</v>
      </c>
      <c r="J142" s="43">
        <v>39</v>
      </c>
      <c r="K142" s="44"/>
      <c r="L142" s="43">
        <v>1.5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23</v>
      </c>
      <c r="H146" s="19">
        <f t="shared" si="70"/>
        <v>21.3</v>
      </c>
      <c r="I146" s="19">
        <f t="shared" si="70"/>
        <v>61.7</v>
      </c>
      <c r="J146" s="19">
        <f t="shared" si="70"/>
        <v>531</v>
      </c>
      <c r="K146" s="25"/>
      <c r="L146" s="19">
        <f t="shared" ref="L146" si="71">SUM(L139:L145)</f>
        <v>107.80000000000001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400</v>
      </c>
      <c r="G157" s="32">
        <f t="shared" ref="G157" si="74">G146+G156</f>
        <v>23</v>
      </c>
      <c r="H157" s="32">
        <f t="shared" ref="H157" si="75">H146+H156</f>
        <v>21.3</v>
      </c>
      <c r="I157" s="32">
        <f t="shared" ref="I157" si="76">I146+I156</f>
        <v>61.7</v>
      </c>
      <c r="J157" s="32">
        <f t="shared" ref="J157:L157" si="77">J146+J156</f>
        <v>531</v>
      </c>
      <c r="K157" s="32"/>
      <c r="L157" s="32">
        <f t="shared" si="77"/>
        <v>107.80000000000001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17.5</v>
      </c>
      <c r="H158" s="40">
        <v>11.5</v>
      </c>
      <c r="I158" s="40">
        <v>16.2</v>
      </c>
      <c r="J158" s="40">
        <v>238</v>
      </c>
      <c r="K158" s="41" t="s">
        <v>99</v>
      </c>
      <c r="L158" s="40">
        <v>54</v>
      </c>
    </row>
    <row r="159" spans="1:12" ht="26.4" x14ac:dyDescent="0.3">
      <c r="A159" s="23"/>
      <c r="B159" s="15"/>
      <c r="C159" s="11"/>
      <c r="D159" s="6"/>
      <c r="E159" s="42" t="s">
        <v>96</v>
      </c>
      <c r="F159" s="43">
        <v>100</v>
      </c>
      <c r="G159" s="43">
        <v>1.6</v>
      </c>
      <c r="H159" s="43">
        <v>5</v>
      </c>
      <c r="I159" s="43">
        <v>9.6999999999999993</v>
      </c>
      <c r="J159" s="43">
        <v>90</v>
      </c>
      <c r="K159" s="44" t="s">
        <v>97</v>
      </c>
      <c r="L159" s="43">
        <v>7</v>
      </c>
    </row>
    <row r="160" spans="1:12" ht="39.6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16.899999999999999</v>
      </c>
      <c r="J160" s="43">
        <v>68</v>
      </c>
      <c r="K160" s="44" t="s">
        <v>71</v>
      </c>
      <c r="L160" s="43">
        <v>6.1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0.4</v>
      </c>
      <c r="H161" s="43">
        <v>0.2</v>
      </c>
      <c r="I161" s="43">
        <v>8.8000000000000007</v>
      </c>
      <c r="J161" s="43">
        <v>39</v>
      </c>
      <c r="K161" s="44"/>
      <c r="L161" s="43">
        <v>1.5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48</v>
      </c>
      <c r="F163" s="43">
        <v>20</v>
      </c>
      <c r="G163" s="43">
        <v>0.5</v>
      </c>
      <c r="H163" s="43">
        <v>0.3</v>
      </c>
      <c r="I163" s="43">
        <v>7.6</v>
      </c>
      <c r="J163" s="43">
        <v>34</v>
      </c>
      <c r="K163" s="44"/>
      <c r="L163" s="43">
        <v>1.4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20.2</v>
      </c>
      <c r="H165" s="19">
        <f t="shared" si="78"/>
        <v>17</v>
      </c>
      <c r="I165" s="19">
        <f t="shared" si="78"/>
        <v>59.199999999999996</v>
      </c>
      <c r="J165" s="19">
        <f t="shared" si="78"/>
        <v>469</v>
      </c>
      <c r="K165" s="25"/>
      <c r="L165" s="19">
        <f t="shared" ref="L165" si="79">SUM(L158:L164)</f>
        <v>70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" si="82">G165+G175</f>
        <v>20.2</v>
      </c>
      <c r="H176" s="32">
        <f t="shared" ref="H176" si="83">H165+H175</f>
        <v>17</v>
      </c>
      <c r="I176" s="32">
        <f t="shared" ref="I176" si="84">I165+I175</f>
        <v>59.199999999999996</v>
      </c>
      <c r="J176" s="32">
        <f t="shared" ref="J176:L176" si="85">J165+J175</f>
        <v>469</v>
      </c>
      <c r="K176" s="32"/>
      <c r="L176" s="32">
        <f t="shared" si="85"/>
        <v>70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6.1</v>
      </c>
      <c r="H177" s="40">
        <v>11.7</v>
      </c>
      <c r="I177" s="40">
        <v>7.4</v>
      </c>
      <c r="J177" s="40">
        <v>159</v>
      </c>
      <c r="K177" s="41" t="s">
        <v>103</v>
      </c>
      <c r="L177" s="40">
        <v>44.67</v>
      </c>
    </row>
    <row r="178" spans="1:12" ht="39.6" x14ac:dyDescent="0.3">
      <c r="A178" s="23"/>
      <c r="B178" s="15"/>
      <c r="C178" s="11"/>
      <c r="D178" s="6"/>
      <c r="E178" s="42" t="s">
        <v>100</v>
      </c>
      <c r="F178" s="43">
        <v>80</v>
      </c>
      <c r="G178" s="43">
        <v>2.2000000000000002</v>
      </c>
      <c r="H178" s="43">
        <v>4</v>
      </c>
      <c r="I178" s="43">
        <v>4.7</v>
      </c>
      <c r="J178" s="43">
        <v>64</v>
      </c>
      <c r="K178" s="44" t="s">
        <v>101</v>
      </c>
      <c r="L178" s="43">
        <v>14.6</v>
      </c>
    </row>
    <row r="179" spans="1:12" ht="39.6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0.3</v>
      </c>
      <c r="H179" s="43">
        <v>0</v>
      </c>
      <c r="I179" s="43">
        <v>22</v>
      </c>
      <c r="J179" s="43">
        <v>89</v>
      </c>
      <c r="K179" s="44" t="s">
        <v>63</v>
      </c>
      <c r="L179" s="43">
        <v>12.2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20</v>
      </c>
      <c r="G180" s="43">
        <v>0.4</v>
      </c>
      <c r="H180" s="43">
        <v>0.2</v>
      </c>
      <c r="I180" s="43">
        <v>8.8000000000000007</v>
      </c>
      <c r="J180" s="43">
        <v>39</v>
      </c>
      <c r="K180" s="44"/>
      <c r="L180" s="43">
        <v>1.5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48</v>
      </c>
      <c r="F182" s="43">
        <v>20</v>
      </c>
      <c r="G182" s="43">
        <v>0.5</v>
      </c>
      <c r="H182" s="43">
        <v>0.3</v>
      </c>
      <c r="I182" s="43">
        <v>7.6</v>
      </c>
      <c r="J182" s="43">
        <v>34</v>
      </c>
      <c r="K182" s="44"/>
      <c r="L182" s="43">
        <v>1.4</v>
      </c>
    </row>
    <row r="183" spans="1:12" ht="26.4" x14ac:dyDescent="0.3">
      <c r="A183" s="23"/>
      <c r="B183" s="15"/>
      <c r="C183" s="11"/>
      <c r="D183" s="6"/>
      <c r="E183" s="42" t="s">
        <v>104</v>
      </c>
      <c r="F183" s="43">
        <v>150</v>
      </c>
      <c r="G183" s="43">
        <v>3.4</v>
      </c>
      <c r="H183" s="43">
        <v>3.1</v>
      </c>
      <c r="I183" s="43">
        <v>36.799999999999997</v>
      </c>
      <c r="J183" s="43">
        <v>189</v>
      </c>
      <c r="K183" s="44" t="s">
        <v>105</v>
      </c>
      <c r="L183" s="43">
        <v>11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12.900000000000002</v>
      </c>
      <c r="H184" s="19">
        <f t="shared" si="86"/>
        <v>19.3</v>
      </c>
      <c r="I184" s="19">
        <f t="shared" si="86"/>
        <v>87.300000000000011</v>
      </c>
      <c r="J184" s="19">
        <f t="shared" si="86"/>
        <v>574</v>
      </c>
      <c r="K184" s="25"/>
      <c r="L184" s="19">
        <f t="shared" ref="L184" si="87">SUM(L177:L183)</f>
        <v>85.37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570</v>
      </c>
      <c r="G195" s="32">
        <f t="shared" ref="G195" si="90">G184+G194</f>
        <v>12.900000000000002</v>
      </c>
      <c r="H195" s="32">
        <f t="shared" ref="H195" si="91">H184+H194</f>
        <v>19.3</v>
      </c>
      <c r="I195" s="32">
        <f t="shared" ref="I195" si="92">I184+I194</f>
        <v>87.300000000000011</v>
      </c>
      <c r="J195" s="32">
        <f t="shared" ref="J195:L195" si="93">J184+J194</f>
        <v>574</v>
      </c>
      <c r="K195" s="32"/>
      <c r="L195" s="32">
        <f t="shared" si="93"/>
        <v>85.37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19.21</v>
      </c>
      <c r="H196" s="34">
        <f t="shared" si="94"/>
        <v>18.560000000000002</v>
      </c>
      <c r="I196" s="34">
        <f t="shared" si="94"/>
        <v>75.290000000000006</v>
      </c>
      <c r="J196" s="34">
        <f t="shared" si="94"/>
        <v>544.18999999999994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97.825000000000017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187" workbookViewId="0">
      <selection activeCell="J238" sqref="J23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9.6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10.8</v>
      </c>
      <c r="H6" s="40">
        <v>10.9</v>
      </c>
      <c r="I6" s="40">
        <v>5.4</v>
      </c>
      <c r="J6" s="40">
        <v>162.9</v>
      </c>
      <c r="K6" s="41" t="s">
        <v>42</v>
      </c>
      <c r="L6" s="40">
        <v>52.09</v>
      </c>
    </row>
    <row r="7" spans="1:12" ht="39.6" x14ac:dyDescent="0.3">
      <c r="A7" s="23"/>
      <c r="B7" s="15"/>
      <c r="C7" s="11"/>
      <c r="D7" s="6"/>
      <c r="E7" s="42" t="s">
        <v>39</v>
      </c>
      <c r="F7" s="43">
        <v>80</v>
      </c>
      <c r="G7" s="43">
        <v>1.1000000000000001</v>
      </c>
      <c r="H7" s="43">
        <v>4</v>
      </c>
      <c r="I7" s="43">
        <v>5.5</v>
      </c>
      <c r="J7" s="43">
        <v>62</v>
      </c>
      <c r="K7" s="44" t="s">
        <v>40</v>
      </c>
      <c r="L7" s="43">
        <v>11.7</v>
      </c>
    </row>
    <row r="8" spans="1:12" ht="39.6" x14ac:dyDescent="0.3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3.1</v>
      </c>
      <c r="H8" s="43">
        <v>2.7</v>
      </c>
      <c r="I8" s="43">
        <v>12.1</v>
      </c>
      <c r="J8" s="43">
        <v>85</v>
      </c>
      <c r="K8" s="44" t="s">
        <v>46</v>
      </c>
      <c r="L8" s="43">
        <v>12.33</v>
      </c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0.4</v>
      </c>
      <c r="H9" s="43">
        <v>0.2</v>
      </c>
      <c r="I9" s="43">
        <v>8.8000000000000007</v>
      </c>
      <c r="J9" s="43">
        <v>39</v>
      </c>
      <c r="K9" s="44"/>
      <c r="L9" s="43">
        <v>1.5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6.4" x14ac:dyDescent="0.3">
      <c r="A11" s="23"/>
      <c r="B11" s="15"/>
      <c r="C11" s="11"/>
      <c r="D11" s="6"/>
      <c r="E11" s="42" t="s">
        <v>43</v>
      </c>
      <c r="F11" s="43">
        <v>150</v>
      </c>
      <c r="G11" s="43">
        <v>3.3</v>
      </c>
      <c r="H11" s="43">
        <v>3.6</v>
      </c>
      <c r="I11" s="43">
        <v>22.3</v>
      </c>
      <c r="J11" s="43">
        <v>135</v>
      </c>
      <c r="K11" s="44" t="s">
        <v>44</v>
      </c>
      <c r="L11" s="43">
        <v>15</v>
      </c>
    </row>
    <row r="12" spans="1:12" ht="14.4" x14ac:dyDescent="0.3">
      <c r="A12" s="23"/>
      <c r="B12" s="15"/>
      <c r="C12" s="11"/>
      <c r="D12" s="6"/>
      <c r="E12" s="42" t="s">
        <v>48</v>
      </c>
      <c r="F12" s="43">
        <v>20</v>
      </c>
      <c r="G12" s="43">
        <v>0.5</v>
      </c>
      <c r="H12" s="43">
        <v>0.3</v>
      </c>
      <c r="I12" s="43">
        <v>7.6</v>
      </c>
      <c r="J12" s="43">
        <v>34</v>
      </c>
      <c r="K12" s="44"/>
      <c r="L12" s="43">
        <v>1.4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19.2</v>
      </c>
      <c r="H13" s="19">
        <f t="shared" si="0"/>
        <v>21.700000000000003</v>
      </c>
      <c r="I13" s="19">
        <f t="shared" si="0"/>
        <v>61.7</v>
      </c>
      <c r="J13" s="19">
        <f t="shared" si="0"/>
        <v>517.9</v>
      </c>
      <c r="K13" s="25"/>
      <c r="L13" s="19">
        <f t="shared" ref="L13" si="1">SUM(L6:L12)</f>
        <v>94.02000000000001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19.2</v>
      </c>
      <c r="H24" s="32">
        <f t="shared" si="4"/>
        <v>21.700000000000003</v>
      </c>
      <c r="I24" s="32">
        <f t="shared" si="4"/>
        <v>61.7</v>
      </c>
      <c r="J24" s="32">
        <f t="shared" si="4"/>
        <v>517.9</v>
      </c>
      <c r="K24" s="32"/>
      <c r="L24" s="32">
        <f t="shared" ref="L24" si="5">L13+L23</f>
        <v>94.02000000000001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14.3</v>
      </c>
      <c r="H25" s="40">
        <v>9.9</v>
      </c>
      <c r="I25" s="40">
        <v>25.6</v>
      </c>
      <c r="J25" s="40">
        <v>249</v>
      </c>
      <c r="K25" s="41" t="s">
        <v>53</v>
      </c>
      <c r="L25" s="40">
        <v>84.6</v>
      </c>
    </row>
    <row r="26" spans="1:12" ht="14.4" x14ac:dyDescent="0.3">
      <c r="A26" s="14"/>
      <c r="B26" s="15"/>
      <c r="C26" s="11"/>
      <c r="D26" s="6"/>
      <c r="E26" s="42" t="s">
        <v>49</v>
      </c>
      <c r="F26" s="43" t="s">
        <v>50</v>
      </c>
      <c r="G26" s="43">
        <v>6.3</v>
      </c>
      <c r="H26" s="43">
        <v>4.0999999999999996</v>
      </c>
      <c r="I26" s="43">
        <v>14.9</v>
      </c>
      <c r="J26" s="43">
        <v>122</v>
      </c>
      <c r="K26" s="44" t="s">
        <v>51</v>
      </c>
      <c r="L26" s="43">
        <v>17.5</v>
      </c>
    </row>
    <row r="27" spans="1:12" ht="26.4" x14ac:dyDescent="0.3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13.5</v>
      </c>
      <c r="J27" s="43">
        <v>54</v>
      </c>
      <c r="K27" s="44" t="s">
        <v>55</v>
      </c>
      <c r="L27" s="43">
        <v>4.2</v>
      </c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0.5</v>
      </c>
      <c r="H28" s="43">
        <v>0.3</v>
      </c>
      <c r="I28" s="43">
        <v>7.6</v>
      </c>
      <c r="J28" s="43">
        <v>34</v>
      </c>
      <c r="K28" s="44"/>
      <c r="L28" s="43">
        <v>1.4</v>
      </c>
    </row>
    <row r="29" spans="1:12" ht="39.6" x14ac:dyDescent="0.3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0.3</v>
      </c>
      <c r="H29" s="43">
        <v>0</v>
      </c>
      <c r="I29" s="43">
        <v>14.2</v>
      </c>
      <c r="J29" s="43">
        <v>58</v>
      </c>
      <c r="K29" s="44" t="s">
        <v>57</v>
      </c>
      <c r="L29" s="43">
        <v>25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:L32" si="6">SUM(G25:G31)</f>
        <v>21.500000000000004</v>
      </c>
      <c r="H32" s="19">
        <f t="shared" si="6"/>
        <v>14.3</v>
      </c>
      <c r="I32" s="19">
        <f t="shared" si="6"/>
        <v>75.8</v>
      </c>
      <c r="J32" s="19">
        <f t="shared" si="6"/>
        <v>517</v>
      </c>
      <c r="K32" s="25"/>
      <c r="L32" s="19">
        <f t="shared" si="6"/>
        <v>132.69999999999999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530</v>
      </c>
      <c r="G43" s="32">
        <f t="shared" ref="G43:L43" si="8">G32+G42</f>
        <v>21.500000000000004</v>
      </c>
      <c r="H43" s="32">
        <f t="shared" si="8"/>
        <v>14.3</v>
      </c>
      <c r="I43" s="32">
        <f t="shared" si="8"/>
        <v>75.8</v>
      </c>
      <c r="J43" s="32">
        <f t="shared" si="8"/>
        <v>517</v>
      </c>
      <c r="K43" s="32"/>
      <c r="L43" s="32">
        <f t="shared" si="8"/>
        <v>132.69999999999999</v>
      </c>
    </row>
    <row r="44" spans="1:12" ht="66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12.7</v>
      </c>
      <c r="H44" s="40">
        <v>14.3</v>
      </c>
      <c r="I44" s="40">
        <v>34.700000000000003</v>
      </c>
      <c r="J44" s="40">
        <v>318</v>
      </c>
      <c r="K44" s="41" t="s">
        <v>61</v>
      </c>
      <c r="L44" s="40">
        <v>64.150000000000006</v>
      </c>
    </row>
    <row r="45" spans="1:12" ht="39.6" x14ac:dyDescent="0.3">
      <c r="A45" s="23"/>
      <c r="B45" s="15"/>
      <c r="C45" s="11"/>
      <c r="D45" s="6"/>
      <c r="E45" s="42" t="s">
        <v>58</v>
      </c>
      <c r="F45" s="43">
        <v>80</v>
      </c>
      <c r="G45" s="43">
        <v>2.1</v>
      </c>
      <c r="H45" s="43">
        <v>4</v>
      </c>
      <c r="I45" s="43">
        <v>11.2</v>
      </c>
      <c r="J45" s="43">
        <v>89</v>
      </c>
      <c r="K45" s="44" t="s">
        <v>59</v>
      </c>
      <c r="L45" s="43">
        <v>12.1</v>
      </c>
    </row>
    <row r="46" spans="1:12" ht="39.6" x14ac:dyDescent="0.3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</v>
      </c>
      <c r="I46" s="43">
        <v>22</v>
      </c>
      <c r="J46" s="43">
        <v>89</v>
      </c>
      <c r="K46" s="44" t="s">
        <v>63</v>
      </c>
      <c r="L46" s="43">
        <v>12.2</v>
      </c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0.5</v>
      </c>
      <c r="H47" s="43">
        <v>0.3</v>
      </c>
      <c r="I47" s="43">
        <v>7.6</v>
      </c>
      <c r="J47" s="43">
        <v>34</v>
      </c>
      <c r="K47" s="44"/>
      <c r="L47" s="43">
        <v>1.4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47</v>
      </c>
      <c r="F49" s="43">
        <v>20</v>
      </c>
      <c r="G49" s="43">
        <v>0.4</v>
      </c>
      <c r="H49" s="43">
        <v>0.2</v>
      </c>
      <c r="I49" s="43">
        <v>8.8000000000000007</v>
      </c>
      <c r="J49" s="43">
        <v>39</v>
      </c>
      <c r="K49" s="44"/>
      <c r="L49" s="43">
        <v>1.5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:L51" si="9">SUM(G44:G50)</f>
        <v>16</v>
      </c>
      <c r="H51" s="19">
        <f t="shared" si="9"/>
        <v>18.8</v>
      </c>
      <c r="I51" s="19">
        <f t="shared" si="9"/>
        <v>84.3</v>
      </c>
      <c r="J51" s="19">
        <f t="shared" si="9"/>
        <v>569</v>
      </c>
      <c r="K51" s="25"/>
      <c r="L51" s="19">
        <f t="shared" si="9"/>
        <v>91.350000000000009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570</v>
      </c>
      <c r="G62" s="32">
        <f t="shared" ref="G62:L62" si="11">G51+G61</f>
        <v>16</v>
      </c>
      <c r="H62" s="32">
        <f t="shared" si="11"/>
        <v>18.8</v>
      </c>
      <c r="I62" s="32">
        <f t="shared" si="11"/>
        <v>84.3</v>
      </c>
      <c r="J62" s="32">
        <f t="shared" si="11"/>
        <v>569</v>
      </c>
      <c r="K62" s="32"/>
      <c r="L62" s="32">
        <f t="shared" si="11"/>
        <v>91.350000000000009</v>
      </c>
    </row>
    <row r="63" spans="1:12" ht="27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13.8</v>
      </c>
      <c r="H63" s="40">
        <v>13</v>
      </c>
      <c r="I63" s="40">
        <v>0</v>
      </c>
      <c r="J63" s="40">
        <v>172</v>
      </c>
      <c r="K63" s="41" t="s">
        <v>67</v>
      </c>
      <c r="L63" s="40">
        <v>82</v>
      </c>
    </row>
    <row r="64" spans="1:12" ht="39.6" x14ac:dyDescent="0.3">
      <c r="A64" s="23"/>
      <c r="B64" s="15"/>
      <c r="C64" s="11"/>
      <c r="D64" s="6"/>
      <c r="E64" s="39" t="s">
        <v>64</v>
      </c>
      <c r="F64" s="40">
        <v>80</v>
      </c>
      <c r="G64" s="40">
        <v>4.2</v>
      </c>
      <c r="H64" s="40">
        <v>6.9</v>
      </c>
      <c r="I64" s="40">
        <v>4.3</v>
      </c>
      <c r="J64" s="40">
        <v>96</v>
      </c>
      <c r="K64" s="41" t="s">
        <v>65</v>
      </c>
      <c r="L64" s="40">
        <v>7</v>
      </c>
    </row>
    <row r="65" spans="1:12" ht="39.6" x14ac:dyDescent="0.3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16.899999999999999</v>
      </c>
      <c r="J65" s="43">
        <v>68</v>
      </c>
      <c r="K65" s="44" t="s">
        <v>71</v>
      </c>
      <c r="L65" s="43">
        <v>6.1</v>
      </c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0.5</v>
      </c>
      <c r="H66" s="43">
        <v>0.3</v>
      </c>
      <c r="I66" s="43">
        <v>7.6</v>
      </c>
      <c r="J66" s="43">
        <v>34</v>
      </c>
      <c r="K66" s="44"/>
      <c r="L66" s="43">
        <v>1.4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6.4" x14ac:dyDescent="0.3">
      <c r="A68" s="23"/>
      <c r="B68" s="15"/>
      <c r="C68" s="11"/>
      <c r="D68" s="6"/>
      <c r="E68" s="42" t="s">
        <v>68</v>
      </c>
      <c r="F68" s="43">
        <v>150</v>
      </c>
      <c r="G68" s="43">
        <v>4.3</v>
      </c>
      <c r="H68" s="43">
        <v>5.0999999999999996</v>
      </c>
      <c r="I68" s="43">
        <v>24.3</v>
      </c>
      <c r="J68" s="43">
        <v>160</v>
      </c>
      <c r="K68" s="44" t="s">
        <v>69</v>
      </c>
      <c r="L68" s="43">
        <v>9.6999999999999993</v>
      </c>
    </row>
    <row r="69" spans="1:12" ht="14.4" x14ac:dyDescent="0.3">
      <c r="A69" s="23"/>
      <c r="B69" s="15"/>
      <c r="C69" s="11"/>
      <c r="D69" s="6"/>
      <c r="E69" s="42" t="s">
        <v>47</v>
      </c>
      <c r="F69" s="43">
        <v>20</v>
      </c>
      <c r="G69" s="43">
        <v>0.4</v>
      </c>
      <c r="H69" s="43">
        <v>0.2</v>
      </c>
      <c r="I69" s="43">
        <v>8.8000000000000007</v>
      </c>
      <c r="J69" s="43">
        <v>39</v>
      </c>
      <c r="K69" s="44"/>
      <c r="L69" s="43">
        <v>1.5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:L70" si="12">SUM(G63:G69)</f>
        <v>23.4</v>
      </c>
      <c r="H70" s="19">
        <f t="shared" si="12"/>
        <v>25.499999999999996</v>
      </c>
      <c r="I70" s="19">
        <f t="shared" si="12"/>
        <v>61.899999999999991</v>
      </c>
      <c r="J70" s="19">
        <f t="shared" si="12"/>
        <v>569</v>
      </c>
      <c r="K70" s="25"/>
      <c r="L70" s="19">
        <f t="shared" si="12"/>
        <v>107.7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:L81" si="14">G70+G80</f>
        <v>23.4</v>
      </c>
      <c r="H81" s="32">
        <f t="shared" si="14"/>
        <v>25.499999999999996</v>
      </c>
      <c r="I81" s="32">
        <f t="shared" si="14"/>
        <v>61.899999999999991</v>
      </c>
      <c r="J81" s="32">
        <f t="shared" si="14"/>
        <v>569</v>
      </c>
      <c r="K81" s="32"/>
      <c r="L81" s="32">
        <f t="shared" si="14"/>
        <v>107.7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13.1</v>
      </c>
      <c r="H82" s="40">
        <v>10.5</v>
      </c>
      <c r="I82" s="40">
        <v>2.8</v>
      </c>
      <c r="J82" s="40">
        <v>158</v>
      </c>
      <c r="K82" s="41" t="s">
        <v>75</v>
      </c>
      <c r="L82" s="40">
        <v>78.400000000000006</v>
      </c>
    </row>
    <row r="83" spans="1:12" ht="26.4" x14ac:dyDescent="0.3">
      <c r="A83" s="23"/>
      <c r="B83" s="15"/>
      <c r="C83" s="11"/>
      <c r="D83" s="6"/>
      <c r="E83" s="42" t="s">
        <v>72</v>
      </c>
      <c r="F83" s="43">
        <v>80</v>
      </c>
      <c r="G83" s="43">
        <v>0.9</v>
      </c>
      <c r="H83" s="43">
        <v>4</v>
      </c>
      <c r="I83" s="43">
        <v>4.7</v>
      </c>
      <c r="J83" s="43">
        <v>58</v>
      </c>
      <c r="K83" s="44" t="s">
        <v>73</v>
      </c>
      <c r="L83" s="43">
        <v>10</v>
      </c>
    </row>
    <row r="84" spans="1:12" ht="39.6" x14ac:dyDescent="0.3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</v>
      </c>
      <c r="I84" s="43">
        <v>22</v>
      </c>
      <c r="J84" s="43">
        <v>89</v>
      </c>
      <c r="K84" s="44" t="s">
        <v>63</v>
      </c>
      <c r="L84" s="43">
        <v>12.2</v>
      </c>
    </row>
    <row r="85" spans="1:12" ht="14.4" x14ac:dyDescent="0.3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0.5</v>
      </c>
      <c r="H85" s="43">
        <v>0.3</v>
      </c>
      <c r="I85" s="43">
        <v>7.6</v>
      </c>
      <c r="J85" s="43">
        <v>34</v>
      </c>
      <c r="K85" s="44"/>
      <c r="L85" s="43">
        <v>1.4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 x14ac:dyDescent="0.3">
      <c r="A87" s="23"/>
      <c r="B87" s="15"/>
      <c r="C87" s="11"/>
      <c r="D87" s="6"/>
      <c r="E87" s="42" t="s">
        <v>76</v>
      </c>
      <c r="F87" s="43">
        <v>150</v>
      </c>
      <c r="G87" s="43">
        <v>3.1</v>
      </c>
      <c r="H87" s="43">
        <v>3.8</v>
      </c>
      <c r="I87" s="43">
        <v>25.4</v>
      </c>
      <c r="J87" s="43">
        <v>148</v>
      </c>
      <c r="K87" s="44" t="s">
        <v>77</v>
      </c>
      <c r="L87" s="43">
        <v>14</v>
      </c>
    </row>
    <row r="88" spans="1:12" ht="14.4" x14ac:dyDescent="0.3">
      <c r="A88" s="23"/>
      <c r="B88" s="15"/>
      <c r="C88" s="11"/>
      <c r="D88" s="6"/>
      <c r="E88" s="42" t="s">
        <v>47</v>
      </c>
      <c r="F88" s="43">
        <v>20</v>
      </c>
      <c r="G88" s="43">
        <v>0.4</v>
      </c>
      <c r="H88" s="43">
        <v>0.2</v>
      </c>
      <c r="I88" s="43">
        <v>8.8000000000000007</v>
      </c>
      <c r="J88" s="43">
        <v>39</v>
      </c>
      <c r="K88" s="44"/>
      <c r="L88" s="43">
        <v>1.5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:L89" si="15">SUM(G82:G88)</f>
        <v>18.3</v>
      </c>
      <c r="H89" s="19">
        <f t="shared" si="15"/>
        <v>18.8</v>
      </c>
      <c r="I89" s="19">
        <f t="shared" si="15"/>
        <v>71.3</v>
      </c>
      <c r="J89" s="19">
        <f t="shared" si="15"/>
        <v>526</v>
      </c>
      <c r="K89" s="25"/>
      <c r="L89" s="19">
        <f t="shared" si="15"/>
        <v>117.50000000000001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</v>
      </c>
      <c r="G100" s="32">
        <f t="shared" ref="G100:L100" si="17">G89+G99</f>
        <v>18.3</v>
      </c>
      <c r="H100" s="32">
        <f t="shared" si="17"/>
        <v>18.8</v>
      </c>
      <c r="I100" s="32">
        <f t="shared" si="17"/>
        <v>71.3</v>
      </c>
      <c r="J100" s="32">
        <f t="shared" si="17"/>
        <v>526</v>
      </c>
      <c r="K100" s="32"/>
      <c r="L100" s="32">
        <f t="shared" si="17"/>
        <v>117.50000000000001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8.6</v>
      </c>
      <c r="H101" s="40">
        <v>10.199999999999999</v>
      </c>
      <c r="I101" s="40">
        <v>33.299999999999997</v>
      </c>
      <c r="J101" s="40">
        <v>260</v>
      </c>
      <c r="K101" s="41" t="s">
        <v>82</v>
      </c>
      <c r="L101" s="40">
        <v>29.13</v>
      </c>
    </row>
    <row r="102" spans="1:12" ht="14.4" x14ac:dyDescent="0.3">
      <c r="A102" s="23"/>
      <c r="B102" s="15"/>
      <c r="C102" s="11"/>
      <c r="D102" s="6"/>
      <c r="E102" s="42" t="s">
        <v>78</v>
      </c>
      <c r="F102" s="43" t="s">
        <v>79</v>
      </c>
      <c r="G102" s="43">
        <v>1.8</v>
      </c>
      <c r="H102" s="43">
        <v>0.3</v>
      </c>
      <c r="I102" s="43">
        <v>26.4</v>
      </c>
      <c r="J102" s="43">
        <v>116</v>
      </c>
      <c r="K102" s="44" t="s">
        <v>80</v>
      </c>
      <c r="L102" s="43">
        <v>5.5</v>
      </c>
    </row>
    <row r="103" spans="1:12" ht="39.6" x14ac:dyDescent="0.3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3.2</v>
      </c>
      <c r="H103" s="43">
        <v>2.7</v>
      </c>
      <c r="I103" s="43">
        <v>15.9</v>
      </c>
      <c r="J103" s="43">
        <v>101</v>
      </c>
      <c r="K103" s="44" t="s">
        <v>84</v>
      </c>
      <c r="L103" s="43">
        <v>14.66</v>
      </c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0.5</v>
      </c>
      <c r="H104" s="43">
        <v>0.3</v>
      </c>
      <c r="I104" s="43">
        <v>7.6</v>
      </c>
      <c r="J104" s="43">
        <v>34</v>
      </c>
      <c r="K104" s="44"/>
      <c r="L104" s="43">
        <v>1.4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85</v>
      </c>
      <c r="F106" s="43">
        <v>115</v>
      </c>
      <c r="G106" s="43">
        <v>4.5</v>
      </c>
      <c r="H106" s="43">
        <v>1.7</v>
      </c>
      <c r="I106" s="43">
        <v>5.5</v>
      </c>
      <c r="J106" s="43">
        <v>55</v>
      </c>
      <c r="K106" s="44"/>
      <c r="L106" s="43">
        <v>27.04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18">SUM(G101:G107)</f>
        <v>18.600000000000001</v>
      </c>
      <c r="H108" s="19">
        <f t="shared" si="18"/>
        <v>15.2</v>
      </c>
      <c r="I108" s="19">
        <f t="shared" si="18"/>
        <v>88.699999999999989</v>
      </c>
      <c r="J108" s="19">
        <f t="shared" si="18"/>
        <v>566</v>
      </c>
      <c r="K108" s="25"/>
      <c r="L108" s="19">
        <f t="shared" ref="L108" si="19">SUM(L101:L107)</f>
        <v>77.72999999999999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535</v>
      </c>
      <c r="G119" s="32">
        <f t="shared" ref="G119:L119" si="22">G108+G118</f>
        <v>18.600000000000001</v>
      </c>
      <c r="H119" s="32">
        <f t="shared" si="22"/>
        <v>15.2</v>
      </c>
      <c r="I119" s="32">
        <f t="shared" si="22"/>
        <v>88.699999999999989</v>
      </c>
      <c r="J119" s="32">
        <f t="shared" si="22"/>
        <v>566</v>
      </c>
      <c r="K119" s="32"/>
      <c r="L119" s="32">
        <f t="shared" si="22"/>
        <v>77.72999999999999</v>
      </c>
    </row>
    <row r="120" spans="1:12" ht="39.6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13.2</v>
      </c>
      <c r="H120" s="40">
        <v>5.0999999999999996</v>
      </c>
      <c r="I120" s="40">
        <v>18.100000000000001</v>
      </c>
      <c r="J120" s="40">
        <v>171</v>
      </c>
      <c r="K120" s="41" t="s">
        <v>89</v>
      </c>
      <c r="L120" s="40">
        <v>58.84</v>
      </c>
    </row>
    <row r="121" spans="1:12" ht="39.6" x14ac:dyDescent="0.3">
      <c r="A121" s="14"/>
      <c r="B121" s="15"/>
      <c r="C121" s="11"/>
      <c r="D121" s="6"/>
      <c r="E121" s="42" t="s">
        <v>86</v>
      </c>
      <c r="F121" s="43">
        <v>80</v>
      </c>
      <c r="G121" s="43">
        <v>0.7</v>
      </c>
      <c r="H121" s="43">
        <v>4.0999999999999996</v>
      </c>
      <c r="I121" s="43">
        <v>1</v>
      </c>
      <c r="J121" s="43">
        <v>44</v>
      </c>
      <c r="K121" s="44" t="s">
        <v>87</v>
      </c>
      <c r="L121" s="43">
        <v>11.7</v>
      </c>
    </row>
    <row r="122" spans="1:12" ht="39.6" x14ac:dyDescent="0.3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0.5</v>
      </c>
      <c r="H122" s="43">
        <v>0</v>
      </c>
      <c r="I122" s="43">
        <v>15.2</v>
      </c>
      <c r="J122" s="43">
        <v>63</v>
      </c>
      <c r="K122" s="44" t="s">
        <v>91</v>
      </c>
      <c r="L122" s="43">
        <v>6.1</v>
      </c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0.5</v>
      </c>
      <c r="H123" s="43">
        <v>0.3</v>
      </c>
      <c r="I123" s="43">
        <v>7.6</v>
      </c>
      <c r="J123" s="43">
        <v>34</v>
      </c>
      <c r="K123" s="44"/>
      <c r="L123" s="43">
        <v>1.4</v>
      </c>
    </row>
    <row r="124" spans="1:12" ht="39.6" x14ac:dyDescent="0.3">
      <c r="A124" s="14"/>
      <c r="B124" s="15"/>
      <c r="C124" s="11"/>
      <c r="D124" s="7" t="s">
        <v>24</v>
      </c>
      <c r="E124" s="42" t="s">
        <v>56</v>
      </c>
      <c r="F124" s="43">
        <v>150</v>
      </c>
      <c r="G124" s="43">
        <v>0.4</v>
      </c>
      <c r="H124" s="43">
        <v>0.4</v>
      </c>
      <c r="I124" s="43">
        <v>28</v>
      </c>
      <c r="J124" s="43">
        <v>117</v>
      </c>
      <c r="K124" s="44" t="s">
        <v>57</v>
      </c>
      <c r="L124" s="43">
        <v>32</v>
      </c>
    </row>
    <row r="125" spans="1:12" ht="14.4" x14ac:dyDescent="0.3">
      <c r="A125" s="14"/>
      <c r="B125" s="15"/>
      <c r="C125" s="11"/>
      <c r="D125" s="6"/>
      <c r="E125" s="42" t="s">
        <v>47</v>
      </c>
      <c r="F125" s="43">
        <v>20</v>
      </c>
      <c r="G125" s="43">
        <v>0.4</v>
      </c>
      <c r="H125" s="43">
        <v>0.2</v>
      </c>
      <c r="I125" s="43">
        <v>8.8000000000000007</v>
      </c>
      <c r="J125" s="43">
        <v>39</v>
      </c>
      <c r="K125" s="44"/>
      <c r="L125" s="43">
        <v>1.5</v>
      </c>
    </row>
    <row r="126" spans="1:12" ht="26.4" x14ac:dyDescent="0.3">
      <c r="A126" s="14"/>
      <c r="B126" s="15"/>
      <c r="C126" s="11"/>
      <c r="D126" s="6"/>
      <c r="E126" s="42" t="s">
        <v>43</v>
      </c>
      <c r="F126" s="43">
        <v>150</v>
      </c>
      <c r="G126" s="43">
        <v>3.3</v>
      </c>
      <c r="H126" s="43">
        <v>3.6</v>
      </c>
      <c r="I126" s="43">
        <v>22.3</v>
      </c>
      <c r="J126" s="43">
        <v>135</v>
      </c>
      <c r="K126" s="44" t="s">
        <v>44</v>
      </c>
      <c r="L126" s="43">
        <v>15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23">SUM(G120:G126)</f>
        <v>19</v>
      </c>
      <c r="H127" s="19">
        <f t="shared" si="23"/>
        <v>13.7</v>
      </c>
      <c r="I127" s="19">
        <f t="shared" si="23"/>
        <v>101</v>
      </c>
      <c r="J127" s="19">
        <f t="shared" si="23"/>
        <v>603</v>
      </c>
      <c r="K127" s="25"/>
      <c r="L127" s="19">
        <f t="shared" ref="L127" si="24">SUM(L120:L126)</f>
        <v>126.54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720</v>
      </c>
      <c r="G138" s="32">
        <f t="shared" ref="G138:L138" si="27">G127+G137</f>
        <v>19</v>
      </c>
      <c r="H138" s="32">
        <f t="shared" si="27"/>
        <v>13.7</v>
      </c>
      <c r="I138" s="32">
        <f t="shared" si="27"/>
        <v>101</v>
      </c>
      <c r="J138" s="32">
        <f t="shared" si="27"/>
        <v>603</v>
      </c>
      <c r="K138" s="32"/>
      <c r="L138" s="32">
        <f t="shared" si="27"/>
        <v>126.54</v>
      </c>
    </row>
    <row r="139" spans="1:12" ht="39.6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13.5</v>
      </c>
      <c r="H139" s="40">
        <v>14.5</v>
      </c>
      <c r="I139" s="40">
        <v>22.1</v>
      </c>
      <c r="J139" s="40">
        <v>273</v>
      </c>
      <c r="K139" s="41" t="s">
        <v>93</v>
      </c>
      <c r="L139" s="40">
        <v>80</v>
      </c>
    </row>
    <row r="140" spans="1:12" ht="14.4" x14ac:dyDescent="0.3">
      <c r="A140" s="23"/>
      <c r="B140" s="15"/>
      <c r="C140" s="11"/>
      <c r="D140" s="6"/>
      <c r="E140" s="42" t="s">
        <v>49</v>
      </c>
      <c r="F140" s="43" t="s">
        <v>50</v>
      </c>
      <c r="G140" s="43">
        <v>6.3</v>
      </c>
      <c r="H140" s="43">
        <v>4.0999999999999996</v>
      </c>
      <c r="I140" s="43">
        <v>14.9</v>
      </c>
      <c r="J140" s="43">
        <v>122</v>
      </c>
      <c r="K140" s="44" t="s">
        <v>51</v>
      </c>
      <c r="L140" s="43">
        <v>17.5</v>
      </c>
    </row>
    <row r="141" spans="1:12" ht="39.6" x14ac:dyDescent="0.3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2.8</v>
      </c>
      <c r="H141" s="43">
        <v>2.5</v>
      </c>
      <c r="I141" s="43">
        <v>15.9</v>
      </c>
      <c r="J141" s="43">
        <v>97</v>
      </c>
      <c r="K141" s="44" t="s">
        <v>95</v>
      </c>
      <c r="L141" s="43">
        <v>11.4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0.4</v>
      </c>
      <c r="H142" s="43">
        <v>0.2</v>
      </c>
      <c r="I142" s="43">
        <v>8.8000000000000007</v>
      </c>
      <c r="J142" s="43">
        <v>39</v>
      </c>
      <c r="K142" s="44"/>
      <c r="L142" s="43">
        <v>1.5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28">SUM(G139:G145)</f>
        <v>23</v>
      </c>
      <c r="H146" s="19">
        <f t="shared" si="28"/>
        <v>21.3</v>
      </c>
      <c r="I146" s="19">
        <f t="shared" si="28"/>
        <v>61.7</v>
      </c>
      <c r="J146" s="19">
        <f t="shared" si="28"/>
        <v>531</v>
      </c>
      <c r="K146" s="25"/>
      <c r="L146" s="19">
        <f t="shared" ref="L146" si="29">SUM(L139:L145)</f>
        <v>110.4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400</v>
      </c>
      <c r="G157" s="32">
        <f t="shared" ref="G157:L157" si="32">G146+G156</f>
        <v>23</v>
      </c>
      <c r="H157" s="32">
        <f t="shared" si="32"/>
        <v>21.3</v>
      </c>
      <c r="I157" s="32">
        <f t="shared" si="32"/>
        <v>61.7</v>
      </c>
      <c r="J157" s="32">
        <f t="shared" si="32"/>
        <v>531</v>
      </c>
      <c r="K157" s="32"/>
      <c r="L157" s="32">
        <f t="shared" si="32"/>
        <v>110.4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17.5</v>
      </c>
      <c r="H158" s="40">
        <v>11.5</v>
      </c>
      <c r="I158" s="40">
        <v>16.2</v>
      </c>
      <c r="J158" s="40">
        <v>238</v>
      </c>
      <c r="K158" s="41" t="s">
        <v>99</v>
      </c>
      <c r="L158" s="40">
        <v>54</v>
      </c>
    </row>
    <row r="159" spans="1:12" ht="26.4" x14ac:dyDescent="0.3">
      <c r="A159" s="23"/>
      <c r="B159" s="15"/>
      <c r="C159" s="11"/>
      <c r="D159" s="6"/>
      <c r="E159" s="42" t="s">
        <v>96</v>
      </c>
      <c r="F159" s="43">
        <v>100</v>
      </c>
      <c r="G159" s="43">
        <v>1.6</v>
      </c>
      <c r="H159" s="43">
        <v>5</v>
      </c>
      <c r="I159" s="43">
        <v>9.6999999999999993</v>
      </c>
      <c r="J159" s="43">
        <v>90</v>
      </c>
      <c r="K159" s="44" t="s">
        <v>97</v>
      </c>
      <c r="L159" s="43">
        <v>7</v>
      </c>
    </row>
    <row r="160" spans="1:12" ht="39.6" x14ac:dyDescent="0.3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16.899999999999999</v>
      </c>
      <c r="J160" s="43">
        <v>68</v>
      </c>
      <c r="K160" s="44" t="s">
        <v>71</v>
      </c>
      <c r="L160" s="43">
        <v>6.1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0.4</v>
      </c>
      <c r="H161" s="43">
        <v>0.2</v>
      </c>
      <c r="I161" s="43">
        <v>8.8000000000000007</v>
      </c>
      <c r="J161" s="43">
        <v>39</v>
      </c>
      <c r="K161" s="44"/>
      <c r="L161" s="43">
        <v>1.5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48</v>
      </c>
      <c r="F163" s="43">
        <v>20</v>
      </c>
      <c r="G163" s="43">
        <v>0.5</v>
      </c>
      <c r="H163" s="43">
        <v>0.3</v>
      </c>
      <c r="I163" s="43">
        <v>7.6</v>
      </c>
      <c r="J163" s="43">
        <v>34</v>
      </c>
      <c r="K163" s="44"/>
      <c r="L163" s="43">
        <v>1.4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33">SUM(G158:G164)</f>
        <v>20.2</v>
      </c>
      <c r="H165" s="19">
        <f t="shared" si="33"/>
        <v>17</v>
      </c>
      <c r="I165" s="19">
        <f t="shared" si="33"/>
        <v>59.199999999999996</v>
      </c>
      <c r="J165" s="19">
        <f t="shared" si="33"/>
        <v>469</v>
      </c>
      <c r="K165" s="25"/>
      <c r="L165" s="19">
        <f t="shared" ref="L165" si="34">SUM(L158:L164)</f>
        <v>70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 t="shared" ref="G176:L176" si="37">G165+G175</f>
        <v>20.2</v>
      </c>
      <c r="H176" s="32">
        <f t="shared" si="37"/>
        <v>17</v>
      </c>
      <c r="I176" s="32">
        <f t="shared" si="37"/>
        <v>59.199999999999996</v>
      </c>
      <c r="J176" s="32">
        <f t="shared" si="37"/>
        <v>469</v>
      </c>
      <c r="K176" s="32"/>
      <c r="L176" s="32">
        <f t="shared" si="37"/>
        <v>70</v>
      </c>
    </row>
    <row r="177" spans="1:12" ht="39.6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6.1</v>
      </c>
      <c r="H177" s="40">
        <v>11.7</v>
      </c>
      <c r="I177" s="40">
        <v>7.4</v>
      </c>
      <c r="J177" s="40">
        <v>159</v>
      </c>
      <c r="K177" s="41" t="s">
        <v>103</v>
      </c>
      <c r="L177" s="40">
        <v>44.67</v>
      </c>
    </row>
    <row r="178" spans="1:12" ht="39.6" x14ac:dyDescent="0.3">
      <c r="A178" s="23"/>
      <c r="B178" s="15"/>
      <c r="C178" s="11"/>
      <c r="D178" s="6"/>
      <c r="E178" s="42" t="s">
        <v>100</v>
      </c>
      <c r="F178" s="43">
        <v>80</v>
      </c>
      <c r="G178" s="43">
        <v>2.2000000000000002</v>
      </c>
      <c r="H178" s="43">
        <v>4</v>
      </c>
      <c r="I178" s="43">
        <v>4.7</v>
      </c>
      <c r="J178" s="43">
        <v>64</v>
      </c>
      <c r="K178" s="44" t="s">
        <v>101</v>
      </c>
      <c r="L178" s="43">
        <v>14.6</v>
      </c>
    </row>
    <row r="179" spans="1:12" ht="39.6" x14ac:dyDescent="0.3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0.3</v>
      </c>
      <c r="H179" s="43">
        <v>0</v>
      </c>
      <c r="I179" s="43">
        <v>22</v>
      </c>
      <c r="J179" s="43">
        <v>89</v>
      </c>
      <c r="K179" s="44" t="s">
        <v>63</v>
      </c>
      <c r="L179" s="43">
        <v>12.2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20</v>
      </c>
      <c r="G180" s="43">
        <v>0.4</v>
      </c>
      <c r="H180" s="43">
        <v>0.2</v>
      </c>
      <c r="I180" s="43">
        <v>8.8000000000000007</v>
      </c>
      <c r="J180" s="43">
        <v>39</v>
      </c>
      <c r="K180" s="44"/>
      <c r="L180" s="43">
        <v>1.5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48</v>
      </c>
      <c r="F182" s="43">
        <v>20</v>
      </c>
      <c r="G182" s="43">
        <v>0.5</v>
      </c>
      <c r="H182" s="43">
        <v>0.3</v>
      </c>
      <c r="I182" s="43">
        <v>7.6</v>
      </c>
      <c r="J182" s="43">
        <v>34</v>
      </c>
      <c r="K182" s="44"/>
      <c r="L182" s="43">
        <v>1.4</v>
      </c>
    </row>
    <row r="183" spans="1:12" ht="26.4" x14ac:dyDescent="0.3">
      <c r="A183" s="23"/>
      <c r="B183" s="15"/>
      <c r="C183" s="11"/>
      <c r="D183" s="6"/>
      <c r="E183" s="42" t="s">
        <v>104</v>
      </c>
      <c r="F183" s="43">
        <v>150</v>
      </c>
      <c r="G183" s="43">
        <v>3.4</v>
      </c>
      <c r="H183" s="43">
        <v>3.1</v>
      </c>
      <c r="I183" s="43">
        <v>36.799999999999997</v>
      </c>
      <c r="J183" s="43">
        <v>189</v>
      </c>
      <c r="K183" s="44" t="s">
        <v>105</v>
      </c>
      <c r="L183" s="43">
        <v>11</v>
      </c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38">SUM(G177:G183)</f>
        <v>12.900000000000002</v>
      </c>
      <c r="H184" s="19">
        <f t="shared" si="38"/>
        <v>19.3</v>
      </c>
      <c r="I184" s="19">
        <f t="shared" si="38"/>
        <v>87.300000000000011</v>
      </c>
      <c r="J184" s="19">
        <f t="shared" si="38"/>
        <v>574</v>
      </c>
      <c r="K184" s="25"/>
      <c r="L184" s="19">
        <f t="shared" ref="L184" si="39">SUM(L177:L183)</f>
        <v>85.37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570</v>
      </c>
      <c r="G195" s="32">
        <f t="shared" ref="G195:L195" si="42">G184+G194</f>
        <v>12.900000000000002</v>
      </c>
      <c r="H195" s="32">
        <f t="shared" si="42"/>
        <v>19.3</v>
      </c>
      <c r="I195" s="32">
        <f t="shared" si="42"/>
        <v>87.300000000000011</v>
      </c>
      <c r="J195" s="32">
        <f t="shared" si="42"/>
        <v>574</v>
      </c>
      <c r="K195" s="32"/>
      <c r="L195" s="32">
        <f t="shared" si="42"/>
        <v>85.37</v>
      </c>
    </row>
    <row r="196" spans="1:12" ht="39.6" x14ac:dyDescent="0.3">
      <c r="A196" s="20">
        <v>3</v>
      </c>
      <c r="B196" s="21">
        <v>1</v>
      </c>
      <c r="C196" s="22" t="s">
        <v>20</v>
      </c>
      <c r="D196" s="5" t="s">
        <v>21</v>
      </c>
      <c r="E196" s="39" t="s">
        <v>106</v>
      </c>
      <c r="F196" s="40">
        <v>240</v>
      </c>
      <c r="G196" s="40">
        <v>13.1</v>
      </c>
      <c r="H196" s="40">
        <v>12.8</v>
      </c>
      <c r="I196" s="40">
        <v>41.8</v>
      </c>
      <c r="J196" s="40">
        <v>335</v>
      </c>
      <c r="K196" s="41" t="s">
        <v>107</v>
      </c>
      <c r="L196" s="40">
        <v>83.5</v>
      </c>
    </row>
    <row r="197" spans="1:12" ht="14.4" x14ac:dyDescent="0.3">
      <c r="A197" s="23"/>
      <c r="B197" s="15"/>
      <c r="C197" s="11"/>
      <c r="D197" s="6"/>
      <c r="E197" s="42" t="s">
        <v>85</v>
      </c>
      <c r="F197" s="43">
        <v>115</v>
      </c>
      <c r="G197" s="43">
        <v>4.5</v>
      </c>
      <c r="H197" s="43">
        <v>1.7</v>
      </c>
      <c r="I197" s="43">
        <v>5.5</v>
      </c>
      <c r="J197" s="43">
        <v>55</v>
      </c>
      <c r="K197" s="44"/>
      <c r="L197" s="43">
        <v>27.04</v>
      </c>
    </row>
    <row r="198" spans="1:12" ht="39.6" x14ac:dyDescent="0.3">
      <c r="A198" s="23"/>
      <c r="B198" s="15"/>
      <c r="C198" s="11"/>
      <c r="D198" s="7" t="s">
        <v>22</v>
      </c>
      <c r="E198" s="42" t="s">
        <v>108</v>
      </c>
      <c r="F198" s="43">
        <v>200</v>
      </c>
      <c r="G198" s="43">
        <v>3.2</v>
      </c>
      <c r="H198" s="43">
        <v>2.7</v>
      </c>
      <c r="I198" s="43">
        <v>15.9</v>
      </c>
      <c r="J198" s="43">
        <v>101</v>
      </c>
      <c r="K198" s="44" t="s">
        <v>109</v>
      </c>
      <c r="L198" s="43">
        <v>14.66</v>
      </c>
    </row>
    <row r="199" spans="1:12" ht="14.4" x14ac:dyDescent="0.3">
      <c r="A199" s="23"/>
      <c r="B199" s="15"/>
      <c r="C199" s="11"/>
      <c r="D199" s="7" t="s">
        <v>23</v>
      </c>
      <c r="E199" s="42" t="s">
        <v>47</v>
      </c>
      <c r="F199" s="43">
        <v>20</v>
      </c>
      <c r="G199" s="43">
        <v>0.4</v>
      </c>
      <c r="H199" s="43">
        <v>0.2</v>
      </c>
      <c r="I199" s="43">
        <v>8.8000000000000007</v>
      </c>
      <c r="J199" s="43">
        <v>39</v>
      </c>
      <c r="K199" s="44"/>
      <c r="L199" s="43">
        <v>1.5</v>
      </c>
    </row>
    <row r="200" spans="1:12" ht="14.4" x14ac:dyDescent="0.3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42" t="s">
        <v>48</v>
      </c>
      <c r="F201" s="43">
        <v>20</v>
      </c>
      <c r="G201" s="43">
        <v>0.5</v>
      </c>
      <c r="H201" s="43">
        <v>0.3</v>
      </c>
      <c r="I201" s="43">
        <v>7.6</v>
      </c>
      <c r="J201" s="43">
        <v>34</v>
      </c>
      <c r="K201" s="44"/>
      <c r="L201" s="43">
        <v>1.4</v>
      </c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595</v>
      </c>
      <c r="G203" s="19">
        <f t="shared" ref="G203:J203" si="43">SUM(G196:G202)</f>
        <v>21.7</v>
      </c>
      <c r="H203" s="19">
        <f t="shared" si="43"/>
        <v>17.7</v>
      </c>
      <c r="I203" s="19">
        <f t="shared" si="43"/>
        <v>79.599999999999994</v>
      </c>
      <c r="J203" s="19">
        <f t="shared" si="43"/>
        <v>564</v>
      </c>
      <c r="K203" s="25"/>
      <c r="L203" s="19">
        <f t="shared" ref="L203" si="44">SUM(L196:L202)</f>
        <v>128.1</v>
      </c>
    </row>
    <row r="204" spans="1:12" ht="14.4" x14ac:dyDescent="0.3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4.4" x14ac:dyDescent="0.3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 x14ac:dyDescent="0.3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4" x14ac:dyDescent="0.3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45">SUM(G204:G212)</f>
        <v>0</v>
      </c>
      <c r="H213" s="19">
        <f t="shared" si="45"/>
        <v>0</v>
      </c>
      <c r="I213" s="19">
        <f t="shared" si="45"/>
        <v>0</v>
      </c>
      <c r="J213" s="19">
        <f t="shared" si="45"/>
        <v>0</v>
      </c>
      <c r="K213" s="25"/>
      <c r="L213" s="19">
        <f t="shared" ref="L213" si="46">SUM(L204:L212)</f>
        <v>0</v>
      </c>
    </row>
    <row r="214" spans="1:12" ht="15" thickBot="1" x14ac:dyDescent="0.3">
      <c r="A214" s="29">
        <f>A196</f>
        <v>3</v>
      </c>
      <c r="B214" s="30">
        <f>B196</f>
        <v>1</v>
      </c>
      <c r="C214" s="51" t="s">
        <v>4</v>
      </c>
      <c r="D214" s="52"/>
      <c r="E214" s="31"/>
      <c r="F214" s="32">
        <f>F203+F213</f>
        <v>595</v>
      </c>
      <c r="G214" s="32">
        <f t="shared" ref="G214:L214" si="47">G203+G213</f>
        <v>21.7</v>
      </c>
      <c r="H214" s="32">
        <f t="shared" si="47"/>
        <v>17.7</v>
      </c>
      <c r="I214" s="32">
        <f t="shared" si="47"/>
        <v>79.599999999999994</v>
      </c>
      <c r="J214" s="32">
        <f t="shared" si="47"/>
        <v>564</v>
      </c>
      <c r="K214" s="32"/>
      <c r="L214" s="32">
        <f t="shared" ref="L214:Q214" si="48">L203+L213</f>
        <v>128.1</v>
      </c>
    </row>
    <row r="215" spans="1:12" ht="26.4" x14ac:dyDescent="0.3">
      <c r="A215" s="20">
        <v>3</v>
      </c>
      <c r="B215" s="21">
        <v>2</v>
      </c>
      <c r="C215" s="22" t="s">
        <v>20</v>
      </c>
      <c r="D215" s="5" t="s">
        <v>21</v>
      </c>
      <c r="E215" s="39" t="s">
        <v>112</v>
      </c>
      <c r="F215" s="40">
        <v>90</v>
      </c>
      <c r="G215" s="40">
        <v>11.2</v>
      </c>
      <c r="H215" s="40">
        <v>11.3</v>
      </c>
      <c r="I215" s="40">
        <v>14.2</v>
      </c>
      <c r="J215" s="40">
        <v>203</v>
      </c>
      <c r="K215" s="41" t="s">
        <v>113</v>
      </c>
      <c r="L215" s="40">
        <v>68.400000000000006</v>
      </c>
    </row>
    <row r="216" spans="1:12" ht="14.4" x14ac:dyDescent="0.3">
      <c r="A216" s="23"/>
      <c r="B216" s="15"/>
      <c r="C216" s="11"/>
      <c r="D216" s="6"/>
      <c r="E216" s="42" t="s">
        <v>110</v>
      </c>
      <c r="F216" s="43">
        <v>80</v>
      </c>
      <c r="G216" s="43">
        <v>1.4</v>
      </c>
      <c r="H216" s="43">
        <v>4</v>
      </c>
      <c r="I216" s="43">
        <v>6</v>
      </c>
      <c r="J216" s="43">
        <v>66</v>
      </c>
      <c r="K216" s="44" t="s">
        <v>111</v>
      </c>
      <c r="L216" s="43">
        <v>14.6</v>
      </c>
    </row>
    <row r="217" spans="1:12" ht="26.4" x14ac:dyDescent="0.3">
      <c r="A217" s="23"/>
      <c r="B217" s="15"/>
      <c r="C217" s="11"/>
      <c r="D217" s="7" t="s">
        <v>22</v>
      </c>
      <c r="E217" s="42" t="s">
        <v>114</v>
      </c>
      <c r="F217" s="43">
        <v>200</v>
      </c>
      <c r="G217" s="43">
        <v>0.1</v>
      </c>
      <c r="H217" s="43">
        <v>0</v>
      </c>
      <c r="I217" s="43">
        <v>12.6</v>
      </c>
      <c r="J217" s="43">
        <v>51</v>
      </c>
      <c r="K217" s="44" t="s">
        <v>115</v>
      </c>
      <c r="L217" s="43">
        <v>2.4</v>
      </c>
    </row>
    <row r="218" spans="1:12" ht="14.4" x14ac:dyDescent="0.3">
      <c r="A218" s="23"/>
      <c r="B218" s="15"/>
      <c r="C218" s="11"/>
      <c r="D218" s="7" t="s">
        <v>23</v>
      </c>
      <c r="E218" s="42" t="s">
        <v>47</v>
      </c>
      <c r="F218" s="43">
        <v>20</v>
      </c>
      <c r="G218" s="43">
        <v>0.4</v>
      </c>
      <c r="H218" s="43">
        <v>0.2</v>
      </c>
      <c r="I218" s="43">
        <v>8.8000000000000007</v>
      </c>
      <c r="J218" s="43">
        <v>39</v>
      </c>
      <c r="K218" s="44"/>
      <c r="L218" s="43">
        <v>1.5</v>
      </c>
    </row>
    <row r="219" spans="1:12" ht="14.4" x14ac:dyDescent="0.3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/>
      <c r="E220" s="42" t="s">
        <v>48</v>
      </c>
      <c r="F220" s="43">
        <v>20</v>
      </c>
      <c r="G220" s="43">
        <v>0.5</v>
      </c>
      <c r="H220" s="43">
        <v>0.3</v>
      </c>
      <c r="I220" s="43">
        <v>7.6</v>
      </c>
      <c r="J220" s="43">
        <v>34</v>
      </c>
      <c r="K220" s="44"/>
      <c r="L220" s="43">
        <v>1.4</v>
      </c>
    </row>
    <row r="221" spans="1:12" ht="26.4" x14ac:dyDescent="0.3">
      <c r="A221" s="23"/>
      <c r="B221" s="15"/>
      <c r="C221" s="11"/>
      <c r="D221" s="6"/>
      <c r="E221" s="42" t="s">
        <v>68</v>
      </c>
      <c r="F221" s="43">
        <v>150</v>
      </c>
      <c r="G221" s="43">
        <v>4.3</v>
      </c>
      <c r="H221" s="43">
        <v>5.0999999999999996</v>
      </c>
      <c r="I221" s="43">
        <v>24.3</v>
      </c>
      <c r="J221" s="43">
        <v>160</v>
      </c>
      <c r="K221" s="44" t="s">
        <v>69</v>
      </c>
      <c r="L221" s="43">
        <v>10.6</v>
      </c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560</v>
      </c>
      <c r="G222" s="19">
        <f t="shared" ref="G222:J222" si="49">SUM(G215:G221)</f>
        <v>17.899999999999999</v>
      </c>
      <c r="H222" s="19">
        <f t="shared" si="49"/>
        <v>20.9</v>
      </c>
      <c r="I222" s="19">
        <f t="shared" si="49"/>
        <v>73.5</v>
      </c>
      <c r="J222" s="19">
        <f t="shared" si="49"/>
        <v>553</v>
      </c>
      <c r="K222" s="25"/>
      <c r="L222" s="19">
        <f t="shared" ref="L222" si="50">SUM(L215:L221)</f>
        <v>98.9</v>
      </c>
    </row>
    <row r="223" spans="1:12" ht="14.4" x14ac:dyDescent="0.3">
      <c r="A223" s="26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4.4" x14ac:dyDescent="0.3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4.4" x14ac:dyDescent="0.3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4" x14ac:dyDescent="0.3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4.4" x14ac:dyDescent="0.3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51">SUM(G223:G231)</f>
        <v>0</v>
      </c>
      <c r="H232" s="19">
        <f t="shared" si="51"/>
        <v>0</v>
      </c>
      <c r="I232" s="19">
        <f t="shared" si="51"/>
        <v>0</v>
      </c>
      <c r="J232" s="19">
        <f t="shared" si="51"/>
        <v>0</v>
      </c>
      <c r="K232" s="25"/>
      <c r="L232" s="19">
        <f t="shared" ref="L232" si="52">SUM(L223:L231)</f>
        <v>0</v>
      </c>
    </row>
    <row r="233" spans="1:12" ht="15" thickBot="1" x14ac:dyDescent="0.3">
      <c r="A233" s="29">
        <f>A215</f>
        <v>3</v>
      </c>
      <c r="B233" s="30">
        <f>B215</f>
        <v>2</v>
      </c>
      <c r="C233" s="51" t="s">
        <v>4</v>
      </c>
      <c r="D233" s="52"/>
      <c r="E233" s="31"/>
      <c r="F233" s="32">
        <f>F222+F232</f>
        <v>560</v>
      </c>
      <c r="G233" s="32">
        <f t="shared" ref="G233:L233" si="53">G222+G232</f>
        <v>17.899999999999999</v>
      </c>
      <c r="H233" s="32">
        <f t="shared" si="53"/>
        <v>20.9</v>
      </c>
      <c r="I233" s="32">
        <f t="shared" si="53"/>
        <v>73.5</v>
      </c>
      <c r="J233" s="32">
        <f t="shared" si="53"/>
        <v>553</v>
      </c>
      <c r="K233" s="32"/>
      <c r="L233" s="32">
        <f t="shared" ref="L233:Q233" si="54">L222+L232</f>
        <v>98.9</v>
      </c>
    </row>
    <row r="234" spans="1:12" ht="13.8" thickBot="1" x14ac:dyDescent="0.3">
      <c r="A234" s="27"/>
      <c r="B234" s="28"/>
      <c r="C234" s="53" t="s">
        <v>5</v>
      </c>
      <c r="D234" s="53"/>
      <c r="E234" s="53"/>
      <c r="F234" s="34">
        <f>(F24+F43+F62+F81+F100+F119+F138+F157+F176+F195+F214+F233)/(IF(F24=0,0,1)+IF(F43=0,0,1)+IF(F62=0,0,1)+IF(F81=0,0,1)+IF(F100=0,0,1)+IF(F119=0,0,1)+IF(F138=0,0,1)+IF(F157=0,0,1)+IF(F176=0,0,1)+IF(F195=0,0,1)+(IF(F214=0,0,1)+(IF(F233=0,0,1))))</f>
        <v>557.5</v>
      </c>
      <c r="G234" s="57">
        <f>(G24+G43+G62+G81+G100+G119+G138+G157+G176+G195+G214+G233)/(IF(G24=0,0,1)+IF(G43=0,0,1)+IF(G62=0,0,1)+IF(G81=0,0,1)+IF(G100=0,0,1)+IF(G119=0,0,1)+IF(G138=0,0,1)+IF(G157=0,0,1)+IF(G176=0,0,1)+IF(G195=0,0,1)+IF(G214=0,0,1)+IF(G233=0,0,1))</f>
        <v>19.308333333333334</v>
      </c>
      <c r="H234" s="57">
        <f>(H24+H43+H62+H81+H100+H119+H138+H157+H176+H195+H214+H233)/(IF(H24=0,0,1)+IF(H43=0,0,1)+IF(H62=0,0,1)+IF(H81=0,0,1)+IF(H100=0,0,1)+IF(H119=0,0,1)+IF(H138=0,0,1)+IF(H157=0,0,1)+IF(H176=0,0,1)+IF(H195=0,0,1)+IF(H214=0,0,1)+IF(H233=0,0,1) )</f>
        <v>18.683333333333334</v>
      </c>
      <c r="I234" s="34">
        <f>(I24+I43+I62+I81+I100+I119+I138+I157+I176+I195+I214+I233)/(IF(I24=0,0,1)+IF(I43=0,0,1)+IF(I62=0,0,1)+IF(I81=0,0,1)+IF(I100=0,0,1)+IF(I119=0,0,1)+IF(I138=0,0,1)+IF(I157=0,0,1)+IF(I176=0,0,1)+IF(I195=0,0,1)+ IF(I214=0,0,1)+IF(I233=0,0,1))</f>
        <v>75.500000000000014</v>
      </c>
      <c r="J234" s="57">
        <f>(J24+J43+J62+J81+J100+J119+J138+J157+J176+J195+J214+J233)/(IF(J24=0,0,1)+IF(J43=0,0,1)+IF(J62=0,0,1)+IF(J81=0,0,1)+IF(J100=0,0,1)+IF(J119=0,0,1)+IF(J138=0,0,1)+IF(J157=0,0,1)+IF(J176=0,0,1)+IF(J195=0,0,1)+IF(J214=0,0,1)+IF(J233=0,0,1))</f>
        <v>546.57499999999993</v>
      </c>
      <c r="K234" s="34"/>
      <c r="L234" s="57">
        <f>(L24+L43+L62+L81+L100+L119+L138+L157+L176+L195+L214+L233)/(IF(L24=0,0,1)+IF(L43=0,0,1)+IF(L62=0,0,1)+IF(L81=0,0,1)+IF(L100=0,0,1)+IF(L119=0,0,1)+IF(L138=0,0,1)+IF(L157=0,0,1)+IF(L176=0,0,1)+IF(L195=0,0,1)+IF(L214=0,0,1)+IF(L233=0,0,1) )</f>
        <v>103.35916666666667</v>
      </c>
    </row>
  </sheetData>
  <mergeCells count="16">
    <mergeCell ref="C195:D195"/>
    <mergeCell ref="C234:E234"/>
    <mergeCell ref="C214:D214"/>
    <mergeCell ref="C233:D233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2023-10-16T05:41:39Z</cp:lastPrinted>
  <dcterms:created xsi:type="dcterms:W3CDTF">2022-05-16T14:23:56Z</dcterms:created>
  <dcterms:modified xsi:type="dcterms:W3CDTF">2023-10-22T08:53:31Z</dcterms:modified>
</cp:coreProperties>
</file>